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ocuments\Others\Golf\ASGS\"/>
    </mc:Choice>
  </mc:AlternateContent>
  <xr:revisionPtr revIDLastSave="0" documentId="13_ncr:1_{646CB668-FD23-4A07-A635-F5974A0EE6D5}" xr6:coauthVersionLast="47" xr6:coauthVersionMax="47" xr10:uidLastSave="{00000000-0000-0000-0000-000000000000}"/>
  <bookViews>
    <workbookView xWindow="-98" yWindow="-98" windowWidth="21795" windowHeight="12975" xr2:uid="{CB89ABF6-A730-4249-968A-3FDAD23E028F}"/>
  </bookViews>
  <sheets>
    <sheet name="ME ESLGA Ladies -standard" sheetId="1" r:id="rId1"/>
    <sheet name="ME ESLGA Ladies -average" sheetId="3" r:id="rId2"/>
    <sheet name="Hárok1" sheetId="2" r:id="rId3"/>
  </sheets>
  <externalReferences>
    <externalReference r:id="rId4"/>
  </externalReferences>
  <definedNames>
    <definedName name="cNumOfPlannedRounds">[1]Parametre!$C$7</definedName>
    <definedName name="cNumOfStrikesForTrophy">[1]Nastavenia!$C$23</definedName>
    <definedName name="cPlayerCategories">#REF!</definedName>
    <definedName name="cPlayType">[1]Parametre!$B$125:$B$128</definedName>
    <definedName name="cQualificationYear">cSeasonYear + 1</definedName>
    <definedName name="cSeasonYear">'[1]Zoznam turnajov'!$C$4</definedName>
    <definedName name="cTrophyCategories">[1]Nastavenia!$B$7:$B$20</definedName>
    <definedName name="Hrac_Kategoria_Col">"B"</definedName>
    <definedName name="Hrac_Meno_Col">"E"</definedName>
    <definedName name="inpKategoriaHraca">#REF!</definedName>
    <definedName name="inpMenoHraca_Col">#REF!</definedName>
    <definedName name="inpPlayerResult_Day1_Col">#REF!</definedName>
    <definedName name="listCategories">#REF!</definedName>
    <definedName name="_xlnm.Print_Titles" localSheetId="1">'ME ESLGA Ladies -average'!$2:$8</definedName>
    <definedName name="_xlnm.Print_Titles" localSheetId="0">'ME ESLGA Ladies -standard'!$2:$8</definedName>
    <definedName name="plASGSMembersListTabCell">#REF!</definedName>
    <definedName name="plSeasonYear">#REF!</definedName>
    <definedName name="qAgeColumn">[1]Parametre!$C$85</definedName>
    <definedName name="qCategoryColumn">[1]Parametre!$C$81</definedName>
    <definedName name="qCategoryDataTable">[1]Parametre!$C$93</definedName>
    <definedName name="qCategoryNameColumn">[1]Parametre!$C$91</definedName>
    <definedName name="qPlayFormatColumn">[1]Parametre!$C$84</definedName>
    <definedName name="rtCategories">[1]Parametre!$B$132:$B$139</definedName>
    <definedName name="tabKategorie">#REF!</definedName>
    <definedName name="tabTurnaje">#REF!</definedName>
    <definedName name="tabTurnaje_BruttoColNum">#REF!</definedName>
    <definedName name="tabTurnaje_DatumColNum">#REF!</definedName>
    <definedName name="tabTurnaje_MiestoColNum">#REF!</definedName>
    <definedName name="tabTurnaje_NettoColNum">#REF!</definedName>
    <definedName name="tlMasterFlagColumn">[1]Parametre!$D$58</definedName>
    <definedName name="tlMonarchyFlagColumn">[1]Parametre!$D$59</definedName>
    <definedName name="tlSeniorFlagColumn">[1]Parametre!$D$56</definedName>
    <definedName name="tlSuperseniorFlagColumn">[1]Parametre!$D$57</definedName>
    <definedName name="tlTrophyFlagColumn">[1]Parametre!$D$55</definedName>
    <definedName name="tlTurnamentsDataTab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7" i="1" l="1" a="1"/>
  <c r="G27" i="1" s="1"/>
  <c r="G49" i="1" a="1"/>
  <c r="G49" i="1" s="1"/>
  <c r="G39" i="1" a="1"/>
  <c r="G39" i="1" s="1"/>
  <c r="G26" i="1" a="1"/>
  <c r="G26" i="1" s="1"/>
  <c r="G20" i="1" a="1"/>
  <c r="G20" i="1" s="1"/>
  <c r="G15" i="1" a="1"/>
  <c r="G15" i="1" s="1"/>
  <c r="G38" i="1" a="1"/>
  <c r="G38" i="1" s="1"/>
  <c r="G21" i="1" a="1"/>
  <c r="G21" i="1" s="1"/>
  <c r="G25" i="1" a="1"/>
  <c r="G25" i="1" s="1"/>
  <c r="G46" i="1" a="1"/>
  <c r="G46" i="1"/>
  <c r="G42" i="1" a="1"/>
  <c r="G42" i="1" s="1"/>
  <c r="G16" i="1" a="1"/>
  <c r="G16" i="1" s="1"/>
  <c r="G17" i="1" a="1"/>
  <c r="G17" i="1" s="1"/>
  <c r="G13" i="1" a="1"/>
  <c r="G13" i="1"/>
  <c r="G41" i="1" a="1"/>
  <c r="G41" i="1"/>
  <c r="G18" i="1" a="1"/>
  <c r="G18" i="1" s="1"/>
  <c r="G44" i="1" a="1"/>
  <c r="G44" i="1" s="1"/>
  <c r="G23" i="1" a="1"/>
  <c r="G23" i="1" s="1"/>
  <c r="G12" i="1" a="1"/>
  <c r="G12" i="1" s="1"/>
  <c r="G52" i="1" a="1"/>
  <c r="G52" i="1"/>
  <c r="G11" i="1" a="1"/>
  <c r="G11" i="1" s="1"/>
  <c r="G30" i="1" a="1"/>
  <c r="G30" i="1"/>
  <c r="G29" i="1" a="1"/>
  <c r="G29" i="1" s="1"/>
  <c r="G36" i="1" a="1"/>
  <c r="G36" i="1" s="1"/>
  <c r="G32" i="1" a="1"/>
  <c r="G32" i="1" s="1"/>
  <c r="G55" i="1" a="1"/>
  <c r="G55" i="1" s="1"/>
  <c r="G19" i="1" a="1"/>
  <c r="G19" i="1" s="1"/>
  <c r="G22" i="1" a="1"/>
  <c r="G22" i="1"/>
  <c r="G40" i="1" a="1"/>
  <c r="G40" i="1"/>
  <c r="G33" i="1" a="1"/>
  <c r="G33" i="1"/>
  <c r="G14" i="1" a="1"/>
  <c r="G14" i="1" s="1"/>
  <c r="G50" i="1" a="1"/>
  <c r="G50" i="1" s="1"/>
  <c r="G28" i="1" a="1"/>
  <c r="G28" i="1" s="1"/>
  <c r="G43" i="1" a="1"/>
  <c r="G43" i="1" s="1"/>
  <c r="G24" i="1" a="1"/>
  <c r="G24" i="1" s="1"/>
  <c r="G53" i="1" a="1"/>
  <c r="G53" i="1" s="1"/>
  <c r="G31" i="1" a="1"/>
  <c r="G31" i="1" s="1"/>
  <c r="G35" i="1" a="1"/>
  <c r="G35" i="1" s="1"/>
  <c r="G48" i="1" a="1"/>
  <c r="G48" i="1"/>
  <c r="G54" i="1" a="1"/>
  <c r="G54" i="1" s="1"/>
  <c r="G51" i="1" a="1"/>
  <c r="G51" i="1" s="1"/>
  <c r="G47" i="1" a="1"/>
  <c r="G47" i="1" s="1"/>
  <c r="G37" i="1" a="1"/>
  <c r="G37" i="1" s="1"/>
  <c r="G34" i="1" a="1"/>
  <c r="G34" i="1" s="1"/>
  <c r="G45" i="1" a="1"/>
  <c r="G45" i="1" s="1"/>
  <c r="G56" i="1" a="1"/>
  <c r="G56" i="1" s="1"/>
  <c r="B55" i="3"/>
  <c r="H11" i="3"/>
  <c r="I11" i="3"/>
  <c r="H13" i="3"/>
  <c r="I13" i="3"/>
  <c r="H16" i="3"/>
  <c r="I16" i="3"/>
  <c r="H14" i="3"/>
  <c r="I14" i="3"/>
  <c r="H15" i="3"/>
  <c r="I15" i="3"/>
  <c r="H17" i="3"/>
  <c r="I17" i="3"/>
  <c r="H19" i="3"/>
  <c r="I19" i="3"/>
  <c r="H18" i="3"/>
  <c r="I18" i="3"/>
  <c r="H20" i="3"/>
  <c r="I20" i="3"/>
  <c r="H27" i="3"/>
  <c r="I27" i="3"/>
  <c r="H21" i="3"/>
  <c r="I21" i="3"/>
  <c r="H22" i="3"/>
  <c r="I22" i="3"/>
  <c r="G22" i="3" s="1"/>
  <c r="H26" i="3"/>
  <c r="I26" i="3"/>
  <c r="H24" i="3"/>
  <c r="I24" i="3"/>
  <c r="H23" i="3"/>
  <c r="G23" i="3" s="1"/>
  <c r="I23" i="3"/>
  <c r="H25" i="3"/>
  <c r="I25" i="3"/>
  <c r="H28" i="3"/>
  <c r="I28" i="3"/>
  <c r="H29" i="3"/>
  <c r="I29" i="3"/>
  <c r="H30" i="3"/>
  <c r="I30" i="3"/>
  <c r="G30" i="3" s="1"/>
  <c r="H31" i="3"/>
  <c r="I31" i="3"/>
  <c r="H32" i="3"/>
  <c r="I32" i="3"/>
  <c r="H33" i="3"/>
  <c r="I33" i="3"/>
  <c r="H34" i="3"/>
  <c r="I34" i="3"/>
  <c r="H36" i="3"/>
  <c r="I36" i="3"/>
  <c r="H37" i="3"/>
  <c r="I37" i="3"/>
  <c r="H38" i="3"/>
  <c r="I38" i="3"/>
  <c r="G38" i="3" s="1"/>
  <c r="H39" i="3"/>
  <c r="I39" i="3"/>
  <c r="H43" i="3"/>
  <c r="I43" i="3"/>
  <c r="H40" i="3"/>
  <c r="I40" i="3"/>
  <c r="H41" i="3"/>
  <c r="I41" i="3"/>
  <c r="H42" i="3"/>
  <c r="I42" i="3"/>
  <c r="H45" i="3"/>
  <c r="I45" i="3"/>
  <c r="H44" i="3"/>
  <c r="I44" i="3"/>
  <c r="H46" i="3"/>
  <c r="I46" i="3"/>
  <c r="H47" i="3"/>
  <c r="I47" i="3"/>
  <c r="H48" i="3"/>
  <c r="I48" i="3"/>
  <c r="H49" i="3"/>
  <c r="I49" i="3"/>
  <c r="H51" i="3"/>
  <c r="I51" i="3"/>
  <c r="H50" i="3"/>
  <c r="I50" i="3"/>
  <c r="H53" i="3"/>
  <c r="I53" i="3"/>
  <c r="H54" i="3"/>
  <c r="I54" i="3"/>
  <c r="H55" i="3"/>
  <c r="I55" i="3"/>
  <c r="H56" i="3"/>
  <c r="I56" i="3"/>
  <c r="G56" i="3" s="1"/>
  <c r="H52" i="3"/>
  <c r="I52" i="3"/>
  <c r="G52" i="3" s="1"/>
  <c r="H35" i="3"/>
  <c r="I35" i="3"/>
  <c r="H12" i="3"/>
  <c r="I12" i="3"/>
  <c r="B54" i="1"/>
  <c r="B49" i="3"/>
  <c r="B50" i="3"/>
  <c r="B51" i="3"/>
  <c r="B52" i="3" s="1"/>
  <c r="B53" i="3" s="1"/>
  <c r="B49" i="1"/>
  <c r="B50" i="1" s="1"/>
  <c r="B51" i="1" s="1"/>
  <c r="B52" i="1" s="1"/>
  <c r="B53" i="1" s="1"/>
  <c r="B45" i="3"/>
  <c r="B46" i="3"/>
  <c r="B47" i="3"/>
  <c r="B48" i="3"/>
  <c r="B45" i="1"/>
  <c r="B46" i="1" s="1"/>
  <c r="B47" i="1" s="1"/>
  <c r="B48" i="1" s="1"/>
  <c r="B41" i="1"/>
  <c r="B42" i="1" s="1"/>
  <c r="B43" i="1" s="1"/>
  <c r="B44" i="1" s="1"/>
  <c r="B11" i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12" i="3"/>
  <c r="G35" i="3" l="1"/>
  <c r="G49" i="3"/>
  <c r="G41" i="3"/>
  <c r="G17" i="3"/>
  <c r="G12" i="3"/>
  <c r="G34" i="3"/>
  <c r="G36" i="3"/>
  <c r="G39" i="3"/>
  <c r="G31" i="3"/>
  <c r="G48" i="3"/>
  <c r="G28" i="3"/>
  <c r="G16" i="3"/>
  <c r="G20" i="3"/>
  <c r="G24" i="3"/>
  <c r="G51" i="3"/>
  <c r="G26" i="3"/>
  <c r="B13" i="3"/>
  <c r="B14" i="3" s="1"/>
  <c r="B15" i="3" s="1"/>
  <c r="B16" i="3" s="1"/>
  <c r="B17" i="3" s="1"/>
  <c r="B18" i="3" s="1"/>
  <c r="B19" i="3" s="1"/>
  <c r="B20" i="3" s="1"/>
  <c r="B21" i="3" s="1"/>
  <c r="B22" i="3" s="1"/>
  <c r="G43" i="3"/>
  <c r="G50" i="3"/>
  <c r="B23" i="1"/>
  <c r="G46" i="3"/>
  <c r="G45" i="3"/>
  <c r="G27" i="3"/>
  <c r="G47" i="3"/>
  <c r="G42" i="3"/>
  <c r="G29" i="3"/>
  <c r="G11" i="3"/>
  <c r="G33" i="3"/>
  <c r="G44" i="3"/>
  <c r="G19" i="3"/>
  <c r="G13" i="3"/>
  <c r="G40" i="3"/>
  <c r="G25" i="3"/>
  <c r="G37" i="3"/>
  <c r="G15" i="3"/>
  <c r="G21" i="3"/>
  <c r="G55" i="3"/>
  <c r="G14" i="3"/>
  <c r="G54" i="3"/>
  <c r="G32" i="3"/>
  <c r="G53" i="3"/>
  <c r="G18" i="3"/>
  <c r="B23" i="3" l="1"/>
  <c r="B24" i="1"/>
  <c r="B24" i="3" l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25" i="1"/>
  <c r="B39" i="3" l="1"/>
  <c r="B26" i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0" i="3" l="1"/>
  <c r="B41" i="3" s="1"/>
  <c r="B42" i="3" s="1"/>
  <c r="B43" i="3" s="1"/>
  <c r="B4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<sst xmlns="http://schemas.openxmlformats.org/spreadsheetml/2006/main" count="381" uniqueCount="160">
  <si>
    <t>Rany Brutto</t>
  </si>
  <si>
    <t>Borša</t>
  </si>
  <si>
    <t>Sedín</t>
  </si>
  <si>
    <t>Priezvisko</t>
  </si>
  <si>
    <t>Meno</t>
  </si>
  <si>
    <t>Členské číslo</t>
  </si>
  <si>
    <t>Spolu</t>
  </si>
  <si>
    <t>LastDataCol</t>
  </si>
  <si>
    <t>LastDataRow</t>
  </si>
  <si>
    <t>ME ESLGA Ladies Brutto rebríček 2027</t>
  </si>
  <si>
    <t>ME ESLGA Ladies Brutto</t>
  </si>
  <si>
    <t>50+</t>
  </si>
  <si>
    <t xml:space="preserve">Renáta </t>
  </si>
  <si>
    <t>SK13879</t>
  </si>
  <si>
    <t xml:space="preserve">Eva </t>
  </si>
  <si>
    <t>SK03554</t>
  </si>
  <si>
    <t>KOPERNICKÁ</t>
  </si>
  <si>
    <t>Katarína</t>
  </si>
  <si>
    <t>FULOPOVÁ</t>
  </si>
  <si>
    <t>Alžbeta</t>
  </si>
  <si>
    <t>SK05902</t>
  </si>
  <si>
    <t>BUBÁNOVÁ</t>
  </si>
  <si>
    <t>Simona</t>
  </si>
  <si>
    <t>SK01262</t>
  </si>
  <si>
    <t>MELIŠKOVÁ</t>
  </si>
  <si>
    <t>Andrea</t>
  </si>
  <si>
    <t>SK09548</t>
  </si>
  <si>
    <t>SÝKOROVÁ</t>
  </si>
  <si>
    <t>Iveta</t>
  </si>
  <si>
    <t>FECKOVÁ</t>
  </si>
  <si>
    <t>Viera</t>
  </si>
  <si>
    <t>SK11143</t>
  </si>
  <si>
    <t xml:space="preserve">NGUYEN </t>
  </si>
  <si>
    <t>Thi Mai Anh</t>
  </si>
  <si>
    <t>HRUŠKOVÁ</t>
  </si>
  <si>
    <t>Mária</t>
  </si>
  <si>
    <t>SK01049</t>
  </si>
  <si>
    <t>GERMANOVÁ</t>
  </si>
  <si>
    <t>Valéria</t>
  </si>
  <si>
    <t>SK06808</t>
  </si>
  <si>
    <t xml:space="preserve">KRČMÁROVÁ </t>
  </si>
  <si>
    <t>Anna</t>
  </si>
  <si>
    <t>SK03541</t>
  </si>
  <si>
    <t>KUCHÁROVÁ</t>
  </si>
  <si>
    <t>Emília</t>
  </si>
  <si>
    <t>IVANKOVÁ</t>
  </si>
  <si>
    <t>KLAČKOVÁ</t>
  </si>
  <si>
    <t>ŠKORCOVÁ</t>
  </si>
  <si>
    <t>Jana</t>
  </si>
  <si>
    <t>SK11411</t>
  </si>
  <si>
    <t>HADBÁBNA</t>
  </si>
  <si>
    <t>Oľga</t>
  </si>
  <si>
    <t>SK07188</t>
  </si>
  <si>
    <t>MOŠKOVÁ</t>
  </si>
  <si>
    <t>Ivana</t>
  </si>
  <si>
    <t>ELLEROVÁ</t>
  </si>
  <si>
    <t>Renata</t>
  </si>
  <si>
    <t>SK04209</t>
  </si>
  <si>
    <t>RENDEKOVÁ</t>
  </si>
  <si>
    <t>Michaela</t>
  </si>
  <si>
    <t>FALATHOVÁ</t>
  </si>
  <si>
    <t>SK04801</t>
  </si>
  <si>
    <t>ŠIMONČIČOVÁ</t>
  </si>
  <si>
    <t>SK21890</t>
  </si>
  <si>
    <t>LAURINCOVÁ</t>
  </si>
  <si>
    <t>Nataša</t>
  </si>
  <si>
    <t>SK04312</t>
  </si>
  <si>
    <t>GAŠPAROVIČOVÁ</t>
  </si>
  <si>
    <t>Danka</t>
  </si>
  <si>
    <t>SK17600</t>
  </si>
  <si>
    <t>VANDÁKOVÁ</t>
  </si>
  <si>
    <t>Alena</t>
  </si>
  <si>
    <t>SK20892</t>
  </si>
  <si>
    <t>MUŠKOVÁ</t>
  </si>
  <si>
    <t>SK01947</t>
  </si>
  <si>
    <t>BIELIKOVÁ</t>
  </si>
  <si>
    <t>SK23816</t>
  </si>
  <si>
    <t>SK15992</t>
  </si>
  <si>
    <t>SK17761</t>
  </si>
  <si>
    <t>SK13778</t>
  </si>
  <si>
    <t>SK07552</t>
  </si>
  <si>
    <t>SK07854</t>
  </si>
  <si>
    <t>SK01818</t>
  </si>
  <si>
    <t>Počet odohraných dní</t>
  </si>
  <si>
    <t>Priemerný výsledok</t>
  </si>
  <si>
    <t>3.5.</t>
  </si>
  <si>
    <t>2.5.</t>
  </si>
  <si>
    <t>Nitra</t>
  </si>
  <si>
    <t>KANASOVÁ</t>
  </si>
  <si>
    <t>Denisa</t>
  </si>
  <si>
    <t>KAŠOVÁ</t>
  </si>
  <si>
    <t>Monika</t>
  </si>
  <si>
    <t>SK14958</t>
  </si>
  <si>
    <t>SK18421</t>
  </si>
  <si>
    <t>HUONG</t>
  </si>
  <si>
    <t>Dang Thi Lan</t>
  </si>
  <si>
    <t>DADULÁKOVÁ</t>
  </si>
  <si>
    <t>Paula</t>
  </si>
  <si>
    <t>MUTALOVÁ</t>
  </si>
  <si>
    <t>Dana</t>
  </si>
  <si>
    <t>SK02045</t>
  </si>
  <si>
    <t>SK10652</t>
  </si>
  <si>
    <t>SK10196</t>
  </si>
  <si>
    <t>Fohrenwald</t>
  </si>
  <si>
    <t>Sliač</t>
  </si>
  <si>
    <t>8.6.</t>
  </si>
  <si>
    <t>9.6.</t>
  </si>
  <si>
    <t>10.6.</t>
  </si>
  <si>
    <t>Jaroslava</t>
  </si>
  <si>
    <t>SK09033</t>
  </si>
  <si>
    <t>ZIMKOVÁ</t>
  </si>
  <si>
    <t>20.6.</t>
  </si>
  <si>
    <t>21.6.</t>
  </si>
  <si>
    <t>Lomnica</t>
  </si>
  <si>
    <t>STRADIOTOVÁ</t>
  </si>
  <si>
    <t>Mahulena</t>
  </si>
  <si>
    <t>TÓTHOVÁ</t>
  </si>
  <si>
    <t>Miroslava</t>
  </si>
  <si>
    <t>SK22155</t>
  </si>
  <si>
    <t>SK21645</t>
  </si>
  <si>
    <t>POTAŠOVÁ</t>
  </si>
  <si>
    <t>SK09332</t>
  </si>
  <si>
    <t>SZEDÉLYOVÁ</t>
  </si>
  <si>
    <t>Daniela</t>
  </si>
  <si>
    <t>HIRMANOVÁ</t>
  </si>
  <si>
    <t>Oksana</t>
  </si>
  <si>
    <t>KOCHOVÁ</t>
  </si>
  <si>
    <t>Miriam</t>
  </si>
  <si>
    <t>TRNKOVÁ</t>
  </si>
  <si>
    <t>Zarátava sa 10 najlepších výsledkov</t>
  </si>
  <si>
    <t>SK13090</t>
  </si>
  <si>
    <t>SK04125</t>
  </si>
  <si>
    <t>SK04449</t>
  </si>
  <si>
    <t>SK04961</t>
  </si>
  <si>
    <t>Tále</t>
  </si>
  <si>
    <t>Penati</t>
  </si>
  <si>
    <t>KRAMÁROVÁ</t>
  </si>
  <si>
    <t>Ľudmila</t>
  </si>
  <si>
    <t>JORČÍKOVÁ</t>
  </si>
  <si>
    <t>KARLÍKOVÁ</t>
  </si>
  <si>
    <t>VIDLIČKOVÁ</t>
  </si>
  <si>
    <t>VINNAIOVÁ</t>
  </si>
  <si>
    <t>HERCZEG RAČICKÁ</t>
  </si>
  <si>
    <t>Jitka</t>
  </si>
  <si>
    <t>SK02064</t>
  </si>
  <si>
    <t>SK10583</t>
  </si>
  <si>
    <t>SK00873</t>
  </si>
  <si>
    <t>SK18756</t>
  </si>
  <si>
    <t>SK03691</t>
  </si>
  <si>
    <t>SK03362</t>
  </si>
  <si>
    <t>23.8.</t>
  </si>
  <si>
    <t>22.8.</t>
  </si>
  <si>
    <t>Báč</t>
  </si>
  <si>
    <t>25.8.</t>
  </si>
  <si>
    <t>MASÁROVÁ</t>
  </si>
  <si>
    <t>ZLOCHOVÁ</t>
  </si>
  <si>
    <t>Dorota</t>
  </si>
  <si>
    <t>SK02726</t>
  </si>
  <si>
    <t>SK02022</t>
  </si>
  <si>
    <t>26.8.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</si>
</sst>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6" formatCode="d/m;@"/>
    <numFmt numFmtId="167" formatCode="_(* #,##0_);_(* \(#,##0\);_(* &quot;-&quot;??_);_(@_)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2"/>
      <color theme="1"/>
      <name val="Calibri"/>
      <family val="2"/>
    </font>
    <font>
      <sz val="8"/>
      <color theme="1"/>
      <name val="Calibri"/>
      <family val="2"/>
    </font>
    <font>
      <b/>
      <sz val="16"/>
      <color theme="3" tint="0.3999755851924192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trike/>
      <sz val="11"/>
      <color rgb="FFFF0000"/>
      <name val="Calibri"/>
      <family val="2"/>
    </font>
    <font>
      <sz val="11"/>
      <name val="Calibri"/>
      <family val="2"/>
      <charset val="238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0" borderId="2" xfId="0" applyFont="1" applyBorder="1"/>
    <xf numFmtId="0" fontId="6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165" fontId="7" fillId="0" borderId="7" xfId="1" quotePrefix="1" applyNumberFormat="1" applyFont="1" applyBorder="1" applyAlignment="1" applyProtection="1"/>
    <xf numFmtId="165" fontId="7" fillId="0" borderId="6" xfId="1" applyNumberFormat="1" applyFont="1" applyBorder="1" applyProtection="1"/>
    <xf numFmtId="165" fontId="7" fillId="0" borderId="0" xfId="1" applyNumberFormat="1" applyFont="1" applyBorder="1" applyProtection="1"/>
    <xf numFmtId="165" fontId="7" fillId="0" borderId="8" xfId="1" quotePrefix="1" applyNumberFormat="1" applyFont="1" applyBorder="1" applyAlignment="1" applyProtection="1"/>
    <xf numFmtId="0" fontId="7" fillId="0" borderId="0" xfId="0" applyFont="1"/>
    <xf numFmtId="166" fontId="5" fillId="2" borderId="9" xfId="0" applyNumberFormat="1" applyFont="1" applyFill="1" applyBorder="1" applyAlignment="1">
      <alignment horizontal="left"/>
    </xf>
    <xf numFmtId="166" fontId="5" fillId="2" borderId="9" xfId="0" applyNumberFormat="1" applyFont="1" applyFill="1" applyBorder="1" applyAlignment="1">
      <alignment horizontal="right"/>
    </xf>
    <xf numFmtId="166" fontId="5" fillId="2" borderId="1" xfId="0" applyNumberFormat="1" applyFont="1" applyFill="1" applyBorder="1" applyAlignment="1">
      <alignment horizontal="right"/>
    </xf>
    <xf numFmtId="166" fontId="5" fillId="2" borderId="11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3" xfId="0" applyFont="1" applyBorder="1" applyAlignment="1">
      <alignment horizontal="right"/>
    </xf>
    <xf numFmtId="0" fontId="3" fillId="0" borderId="14" xfId="0" applyFont="1" applyBorder="1"/>
    <xf numFmtId="0" fontId="3" fillId="0" borderId="15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3" fillId="0" borderId="17" xfId="0" applyFont="1" applyBorder="1" applyAlignment="1">
      <alignment horizontal="right"/>
    </xf>
    <xf numFmtId="167" fontId="3" fillId="0" borderId="0" xfId="1" applyNumberFormat="1" applyFont="1" applyAlignment="1" applyProtection="1">
      <alignment horizontal="right"/>
    </xf>
    <xf numFmtId="165" fontId="7" fillId="0" borderId="3" xfId="1" quotePrefix="1" applyNumberFormat="1" applyFont="1" applyBorder="1" applyAlignment="1" applyProtection="1"/>
    <xf numFmtId="165" fontId="7" fillId="0" borderId="4" xfId="1" applyNumberFormat="1" applyFont="1" applyBorder="1" applyProtection="1"/>
    <xf numFmtId="0" fontId="7" fillId="0" borderId="1" xfId="0" applyFont="1" applyBorder="1" applyAlignment="1">
      <alignment horizontal="left"/>
    </xf>
    <xf numFmtId="165" fontId="7" fillId="0" borderId="1" xfId="1" quotePrefix="1" applyNumberFormat="1" applyFont="1" applyBorder="1" applyAlignment="1" applyProtection="1"/>
    <xf numFmtId="165" fontId="8" fillId="0" borderId="1" xfId="1" applyNumberFormat="1" applyFont="1" applyBorder="1" applyAlignment="1" applyProtection="1"/>
    <xf numFmtId="165" fontId="9" fillId="0" borderId="1" xfId="1" applyNumberFormat="1" applyFont="1" applyBorder="1" applyAlignment="1" applyProtection="1"/>
    <xf numFmtId="165" fontId="7" fillId="0" borderId="1" xfId="1" applyNumberFormat="1" applyFont="1" applyBorder="1" applyAlignment="1" applyProtection="1"/>
    <xf numFmtId="0" fontId="0" fillId="0" borderId="1" xfId="0" applyBorder="1"/>
    <xf numFmtId="0" fontId="10" fillId="0" borderId="1" xfId="0" applyFont="1" applyBorder="1"/>
    <xf numFmtId="165" fontId="7" fillId="0" borderId="19" xfId="1" quotePrefix="1" applyNumberFormat="1" applyFont="1" applyBorder="1" applyAlignment="1" applyProtection="1"/>
    <xf numFmtId="0" fontId="5" fillId="2" borderId="0" xfId="0" applyFont="1" applyFill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1" xfId="0" applyFont="1" applyBorder="1"/>
    <xf numFmtId="165" fontId="7" fillId="0" borderId="0" xfId="1" quotePrefix="1" applyNumberFormat="1" applyFont="1" applyBorder="1" applyAlignment="1" applyProtection="1"/>
    <xf numFmtId="0" fontId="3" fillId="0" borderId="1" xfId="0" applyFont="1" applyBorder="1"/>
    <xf numFmtId="165" fontId="7" fillId="0" borderId="1" xfId="1" applyNumberFormat="1" applyFont="1" applyBorder="1" applyProtection="1"/>
    <xf numFmtId="0" fontId="6" fillId="0" borderId="1" xfId="0" applyFont="1" applyBorder="1"/>
    <xf numFmtId="0" fontId="2" fillId="0" borderId="1" xfId="0" applyFont="1" applyBorder="1" applyAlignment="1">
      <alignment horizontal="left"/>
    </xf>
    <xf numFmtId="0" fontId="5" fillId="2" borderId="20" xfId="0" applyFont="1" applyFill="1" applyBorder="1" applyAlignment="1">
      <alignment horizontal="center"/>
    </xf>
    <xf numFmtId="166" fontId="5" fillId="2" borderId="18" xfId="0" applyNumberFormat="1" applyFont="1" applyFill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3" xfId="0" applyFont="1" applyBorder="1"/>
    <xf numFmtId="0" fontId="6" fillId="0" borderId="10" xfId="0" applyFont="1" applyBorder="1"/>
    <xf numFmtId="0" fontId="6" fillId="0" borderId="21" xfId="0" applyFont="1" applyBorder="1"/>
    <xf numFmtId="0" fontId="6" fillId="0" borderId="22" xfId="0" applyFont="1" applyBorder="1"/>
    <xf numFmtId="0" fontId="0" fillId="0" borderId="9" xfId="0" applyBorder="1"/>
    <xf numFmtId="0" fontId="7" fillId="0" borderId="9" xfId="0" applyFont="1" applyBorder="1" applyAlignment="1">
      <alignment horizontal="left"/>
    </xf>
    <xf numFmtId="0" fontId="7" fillId="0" borderId="1" xfId="0" applyFont="1" applyBorder="1"/>
    <xf numFmtId="0" fontId="2" fillId="0" borderId="18" xfId="0" applyFont="1" applyBorder="1"/>
    <xf numFmtId="165" fontId="7" fillId="0" borderId="18" xfId="1" applyNumberFormat="1" applyFont="1" applyBorder="1" applyProtection="1"/>
    <xf numFmtId="0" fontId="2" fillId="0" borderId="9" xfId="0" applyFont="1" applyBorder="1" applyAlignment="1">
      <alignment horizontal="left"/>
    </xf>
    <xf numFmtId="0" fontId="2" fillId="0" borderId="9" xfId="0" applyFont="1" applyBorder="1"/>
    <xf numFmtId="165" fontId="7" fillId="0" borderId="9" xfId="1" quotePrefix="1" applyNumberFormat="1" applyFont="1" applyBorder="1" applyAlignment="1" applyProtection="1"/>
    <xf numFmtId="165" fontId="7" fillId="0" borderId="9" xfId="1" applyNumberFormat="1" applyFont="1" applyBorder="1" applyProtection="1"/>
    <xf numFmtId="165" fontId="8" fillId="0" borderId="9" xfId="1" applyNumberFormat="1" applyFont="1" applyBorder="1" applyAlignment="1" applyProtection="1"/>
    <xf numFmtId="0" fontId="7" fillId="0" borderId="9" xfId="0" applyFont="1" applyBorder="1"/>
    <xf numFmtId="0" fontId="7" fillId="0" borderId="0" xfId="0" applyFont="1" applyAlignment="1">
      <alignment horizontal="left"/>
    </xf>
    <xf numFmtId="165" fontId="7" fillId="0" borderId="9" xfId="1" applyNumberFormat="1" applyFont="1" applyBorder="1" applyAlignment="1" applyProtection="1"/>
  </cellXfs>
  <cellStyles count="2">
    <cellStyle name="Comma 2" xfId="1" xr:uid="{DFD4F5FA-FB90-42C2-B2CE-9D1D833E366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e4e7a7df67d5cff/ASGS_Laurinec/2025/ASGS%20%20Priprava%20a%20konsolidacia%20vysledkov/Konsolidacia%20vysledkov%20ASGS%20Tour%20a%20Kvalifikacii/250711_ASGS_All_Leaderboards_v2.7.xlsm" TargetMode="External"/><Relationship Id="rId1" Type="http://schemas.openxmlformats.org/officeDocument/2006/relationships/externalLinkPath" Target="https://d.docs.live.net/5e4e7a7df67d5cff/ASGS_Laurinec/2025/ASGS%20%20Priprava%20a%20konsolidacia%20vysledkov/Konsolidacia%20vysledkov%20ASGS%20Tour%20a%20Kvalifikacii/250711_ASGS_All_Leaderboards_v2.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rt Here"/>
      <sheetName val="Zoznam turnajov"/>
      <sheetName val="Zoznam hracov"/>
      <sheetName val="Parametre"/>
      <sheetName val="Nastavenia"/>
      <sheetName val="Trophy - Template"/>
      <sheetName val="Senior Trophy"/>
      <sheetName val="Supersenior Trophy"/>
      <sheetName val="Master Trophy"/>
      <sheetName val="Netto Trophy"/>
      <sheetName val="Ladies Brutto Trophy"/>
      <sheetName val="Ladies Netto Trophy"/>
      <sheetName val="ME ESGA Senior Brutto"/>
      <sheetName val="ME ESGA Senior Netto"/>
      <sheetName val="ME ESGA Supersenior Brutto"/>
      <sheetName val="ME ESGA Supersenior Netto"/>
      <sheetName val="ME ESGA Master Brutto"/>
      <sheetName val="ME ESGA Master Netto"/>
      <sheetName val="K + K Monarchy Brutto"/>
      <sheetName val="K + K Monarchy Netto"/>
      <sheetName val="Nitra II.-Kolo 2"/>
      <sheetName val="Nitra II.-Kolo 1"/>
      <sheetName val="VC Báč-Kolo 2"/>
      <sheetName val="VC Báč-Kolo 1"/>
      <sheetName val="Sedín-Kolo 1"/>
      <sheetName val="Lomnica-Kolo 2"/>
      <sheetName val="Lomnica-Kolo 1"/>
      <sheetName val="Borša-Kolo 3"/>
      <sheetName val="Borša-Kolo 2"/>
      <sheetName val="Borša-Kolo 1"/>
      <sheetName val="Sliač-Kolo 2"/>
      <sheetName val="Sliač-Kolo 1"/>
      <sheetName val="Nitra-Kolo 2"/>
      <sheetName val="Nitra-Kolo 1"/>
      <sheetName val="Báč-Kolo 2"/>
      <sheetName val="Báč-Kolo 1"/>
    </sheetNames>
    <sheetDataSet>
      <sheetData sheetId="0" refreshError="1"/>
      <sheetData sheetId="1">
        <row r="4">
          <cell r="C4">
            <v>2025</v>
          </cell>
        </row>
      </sheetData>
      <sheetData sheetId="2" refreshError="1"/>
      <sheetData sheetId="3">
        <row r="7">
          <cell r="C7">
            <v>16</v>
          </cell>
        </row>
        <row r="55">
          <cell r="D55">
            <v>6</v>
          </cell>
        </row>
        <row r="56">
          <cell r="D56">
            <v>7</v>
          </cell>
        </row>
        <row r="57">
          <cell r="D57">
            <v>8</v>
          </cell>
        </row>
        <row r="58">
          <cell r="D58">
            <v>9</v>
          </cell>
        </row>
        <row r="59">
          <cell r="D59">
            <v>10</v>
          </cell>
        </row>
        <row r="81">
          <cell r="C81">
            <v>1</v>
          </cell>
        </row>
        <row r="84">
          <cell r="C84">
            <v>4</v>
          </cell>
        </row>
        <row r="85">
          <cell r="C85">
            <v>5</v>
          </cell>
        </row>
        <row r="91">
          <cell r="C91">
            <v>12</v>
          </cell>
        </row>
        <row r="93">
          <cell r="C93" t="str">
            <v>'Nastavenia'!B7:M20</v>
          </cell>
        </row>
        <row r="125">
          <cell r="B125" t="str">
            <v>STB Brutto</v>
          </cell>
        </row>
        <row r="126">
          <cell r="B126" t="str">
            <v>STB Netto</v>
          </cell>
        </row>
        <row r="127">
          <cell r="B127" t="str">
            <v>Rany Brutto</v>
          </cell>
        </row>
        <row r="128">
          <cell r="B128" t="str">
            <v>Rany Netto</v>
          </cell>
        </row>
        <row r="132">
          <cell r="B132" t="str">
            <v>Senior</v>
          </cell>
        </row>
        <row r="133">
          <cell r="B133" t="str">
            <v>Supersenior</v>
          </cell>
        </row>
        <row r="134">
          <cell r="B134" t="str">
            <v>Master</v>
          </cell>
        </row>
        <row r="135">
          <cell r="B135" t="str">
            <v>Netto</v>
          </cell>
        </row>
        <row r="136">
          <cell r="B136" t="str">
            <v>Ladies Brutto</v>
          </cell>
        </row>
        <row r="137">
          <cell r="B137" t="str">
            <v>Ladies Netto</v>
          </cell>
        </row>
        <row r="138">
          <cell r="B138" t="str">
            <v>ST Stableford brutto</v>
          </cell>
        </row>
        <row r="139">
          <cell r="B139" t="str">
            <v>ST Stableford netto</v>
          </cell>
        </row>
      </sheetData>
      <sheetData sheetId="4">
        <row r="7">
          <cell r="B7" t="str">
            <v>Senior</v>
          </cell>
        </row>
        <row r="8">
          <cell r="B8" t="str">
            <v>Supersenior</v>
          </cell>
        </row>
        <row r="9">
          <cell r="B9" t="str">
            <v>Master</v>
          </cell>
        </row>
        <row r="10">
          <cell r="B10" t="str">
            <v>Netto</v>
          </cell>
        </row>
        <row r="11">
          <cell r="B11" t="str">
            <v>Ladies Brutto</v>
          </cell>
        </row>
        <row r="12">
          <cell r="B12" t="str">
            <v>Ladies Netto</v>
          </cell>
        </row>
        <row r="13">
          <cell r="B13" t="str">
            <v>ME ESGA Senior Brutto</v>
          </cell>
        </row>
        <row r="14">
          <cell r="B14" t="str">
            <v>ME ESGA Senior Netto</v>
          </cell>
        </row>
        <row r="15">
          <cell r="B15" t="str">
            <v>ME ESGA Supersenior Brutto</v>
          </cell>
        </row>
        <row r="16">
          <cell r="B16" t="str">
            <v>ME ESGA Supersenior Netto</v>
          </cell>
        </row>
        <row r="17">
          <cell r="B17" t="str">
            <v>ME ESGA Master Brutto</v>
          </cell>
        </row>
        <row r="18">
          <cell r="B18" t="str">
            <v>ME ESGA Master Netto</v>
          </cell>
        </row>
        <row r="19">
          <cell r="B19" t="str">
            <v>K + K Monarchy Brutto</v>
          </cell>
        </row>
        <row r="20">
          <cell r="B20" t="str">
            <v>K + K Monarchy Netto</v>
          </cell>
        </row>
        <row r="23">
          <cell r="C23">
            <v>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kga.sk/" TargetMode="External"/><Relationship Id="rId1" Type="http://schemas.openxmlformats.org/officeDocument/2006/relationships/hyperlink" Target="https://www.skga.sk/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kga.sk/" TargetMode="External"/><Relationship Id="rId1" Type="http://schemas.openxmlformats.org/officeDocument/2006/relationships/hyperlink" Target="https://www.skga.sk/" TargetMode="Externa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CBC7D-D0EB-451A-A0EB-32CC6A1C1DE8}">
  <sheetPr codeName="Sheet16">
    <tabColor theme="3" tint="0.89999084444715716"/>
    <pageSetUpPr fitToPage="1"/>
  </sheetPr>
  <dimension ref="B1:AL56"/>
  <sheetViews>
    <sheetView tabSelected="1" zoomScale="102" zoomScaleNormal="102" workbookViewId="0">
      <pane xSplit="8" ySplit="10" topLeftCell="X11" activePane="bottomRight" state="frozen"/>
      <selection pane="topRight" activeCell="G6" sqref="G6"/>
      <selection pane="bottomLeft" activeCell="G6" sqref="G6"/>
      <selection pane="bottomRight" activeCell="C12" sqref="C12:C15"/>
    </sheetView>
  </sheetViews>
  <sheetFormatPr defaultColWidth="8.86328125" defaultRowHeight="15.75" x14ac:dyDescent="0.5"/>
  <cols>
    <col min="1" max="1" width="2.265625" style="1" customWidth="1"/>
    <col min="2" max="2" width="5.33203125" style="21" customWidth="1"/>
    <col min="3" max="3" width="16.19921875" style="3" customWidth="1"/>
    <col min="4" max="4" width="11.3984375" style="3" customWidth="1"/>
    <col min="5" max="5" width="12.59765625" style="4" customWidth="1"/>
    <col min="6" max="6" width="0.53125" style="1" customWidth="1"/>
    <col min="7" max="7" width="9.1328125" style="1" customWidth="1"/>
    <col min="8" max="8" width="4.46484375" style="1" customWidth="1"/>
    <col min="9" max="10" width="5.86328125" style="1" bestFit="1" customWidth="1"/>
    <col min="11" max="12" width="5.9296875" style="1" bestFit="1" customWidth="1"/>
    <col min="13" max="14" width="5.33203125" style="1" bestFit="1" customWidth="1"/>
    <col min="15" max="15" width="6" style="1" customWidth="1"/>
    <col min="16" max="16" width="5.86328125" style="1" bestFit="1" customWidth="1"/>
    <col min="17" max="18" width="10.59765625" style="1" customWidth="1"/>
    <col min="19" max="20" width="4.9296875" style="1" bestFit="1" customWidth="1"/>
    <col min="21" max="23" width="5.33203125" style="1" bestFit="1" customWidth="1"/>
    <col min="24" max="25" width="5.9296875" style="1" bestFit="1" customWidth="1"/>
    <col min="26" max="27" width="8.3984375" style="1" bestFit="1" customWidth="1"/>
    <col min="28" max="29" width="4.9296875" style="1" bestFit="1" customWidth="1"/>
    <col min="30" max="32" width="6.59765625" style="1" bestFit="1" customWidth="1"/>
    <col min="33" max="34" width="8.86328125" style="1"/>
    <col min="35" max="38" width="5.33203125" style="1" bestFit="1" customWidth="1"/>
    <col min="39" max="16384" width="8.86328125" style="1"/>
  </cols>
  <sheetData>
    <row r="1" spans="2:38" ht="7.9" customHeight="1" x14ac:dyDescent="0.5"/>
    <row r="2" spans="2:38" ht="21" x14ac:dyDescent="0.65">
      <c r="C2" s="5" t="s">
        <v>9</v>
      </c>
    </row>
    <row r="3" spans="2:38" ht="7.9" customHeight="1" x14ac:dyDescent="0.5"/>
    <row r="4" spans="2:38" s="6" customFormat="1" ht="35.25" customHeight="1" x14ac:dyDescent="0.5">
      <c r="B4" s="54"/>
      <c r="C4" s="7" t="s">
        <v>10</v>
      </c>
      <c r="D4" s="7" t="s">
        <v>11</v>
      </c>
      <c r="E4" s="8"/>
      <c r="R4" s="1" t="s">
        <v>129</v>
      </c>
    </row>
    <row r="5" spans="2:38" ht="7.9" customHeight="1" thickBot="1" x14ac:dyDescent="0.55000000000000004"/>
    <row r="6" spans="2:38" ht="16.149999999999999" thickBot="1" x14ac:dyDescent="0.55000000000000004">
      <c r="C6" s="9" t="s">
        <v>0</v>
      </c>
      <c r="F6" s="10"/>
      <c r="G6" s="10"/>
      <c r="H6" s="10"/>
      <c r="I6" s="11" t="s">
        <v>2</v>
      </c>
      <c r="J6" s="11" t="s">
        <v>2</v>
      </c>
      <c r="K6" s="11" t="s">
        <v>1</v>
      </c>
      <c r="L6" s="11" t="s">
        <v>1</v>
      </c>
      <c r="M6" s="11" t="s">
        <v>87</v>
      </c>
      <c r="N6" s="11" t="s">
        <v>87</v>
      </c>
      <c r="O6" s="11" t="s">
        <v>2</v>
      </c>
      <c r="P6" s="11" t="s">
        <v>2</v>
      </c>
      <c r="Q6" s="11" t="s">
        <v>103</v>
      </c>
      <c r="R6" s="11" t="s">
        <v>103</v>
      </c>
      <c r="S6" s="11" t="s">
        <v>104</v>
      </c>
      <c r="T6" s="11" t="s">
        <v>104</v>
      </c>
      <c r="U6" s="11" t="s">
        <v>87</v>
      </c>
      <c r="V6" s="11" t="s">
        <v>87</v>
      </c>
      <c r="W6" s="11" t="s">
        <v>87</v>
      </c>
      <c r="X6" s="52" t="s">
        <v>1</v>
      </c>
      <c r="Y6" s="52" t="s">
        <v>1</v>
      </c>
      <c r="Z6" s="52" t="s">
        <v>113</v>
      </c>
      <c r="AA6" s="12" t="s">
        <v>113</v>
      </c>
      <c r="AB6" s="12" t="s">
        <v>134</v>
      </c>
      <c r="AC6" s="12" t="s">
        <v>134</v>
      </c>
      <c r="AD6" s="12" t="s">
        <v>135</v>
      </c>
      <c r="AE6" s="12" t="s">
        <v>135</v>
      </c>
      <c r="AF6" s="12" t="s">
        <v>135</v>
      </c>
      <c r="AG6" s="52" t="s">
        <v>113</v>
      </c>
      <c r="AH6" s="12" t="s">
        <v>113</v>
      </c>
      <c r="AI6" s="12" t="s">
        <v>134</v>
      </c>
      <c r="AJ6" s="12" t="s">
        <v>134</v>
      </c>
      <c r="AK6" s="12" t="s">
        <v>152</v>
      </c>
      <c r="AL6" s="12" t="s">
        <v>152</v>
      </c>
    </row>
    <row r="7" spans="2:38" s="21" customFormat="1" ht="16.149999999999999" hidden="1" thickBot="1" x14ac:dyDescent="0.55000000000000004">
      <c r="B7" s="55"/>
      <c r="C7" s="14"/>
      <c r="D7" s="15"/>
      <c r="E7" s="16"/>
      <c r="F7" s="17"/>
      <c r="G7" s="18"/>
      <c r="H7" s="10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43"/>
      <c r="Y7" s="43"/>
      <c r="Z7" s="43"/>
      <c r="AA7" s="20"/>
      <c r="AB7" s="20"/>
      <c r="AC7" s="20"/>
      <c r="AD7" s="20"/>
      <c r="AE7" s="20"/>
      <c r="AF7" s="20"/>
      <c r="AG7" s="43"/>
      <c r="AH7" s="20"/>
      <c r="AI7" s="12"/>
      <c r="AJ7" s="12"/>
      <c r="AK7" s="12"/>
      <c r="AL7" s="12"/>
    </row>
    <row r="8" spans="2:38" ht="16.149999999999999" thickBot="1" x14ac:dyDescent="0.55000000000000004">
      <c r="C8" s="22" t="s">
        <v>3</v>
      </c>
      <c r="D8" s="22" t="s">
        <v>4</v>
      </c>
      <c r="E8" s="22" t="s">
        <v>5</v>
      </c>
      <c r="F8" s="23"/>
      <c r="G8" s="23" t="s">
        <v>6</v>
      </c>
      <c r="H8" s="10"/>
      <c r="I8" s="24">
        <v>46123</v>
      </c>
      <c r="J8" s="24">
        <v>46124</v>
      </c>
      <c r="K8" s="24">
        <v>46126</v>
      </c>
      <c r="L8" s="24">
        <v>46127</v>
      </c>
      <c r="M8" s="24" t="s">
        <v>86</v>
      </c>
      <c r="N8" s="24" t="s">
        <v>85</v>
      </c>
      <c r="O8" s="24">
        <v>46147</v>
      </c>
      <c r="P8" s="24">
        <v>46148</v>
      </c>
      <c r="Q8" s="24">
        <v>46165</v>
      </c>
      <c r="R8" s="24">
        <v>46166</v>
      </c>
      <c r="S8" s="24">
        <v>46168</v>
      </c>
      <c r="T8" s="24">
        <v>46169</v>
      </c>
      <c r="U8" s="24" t="s">
        <v>105</v>
      </c>
      <c r="V8" s="24" t="s">
        <v>106</v>
      </c>
      <c r="W8" s="24" t="s">
        <v>107</v>
      </c>
      <c r="X8" s="53" t="s">
        <v>111</v>
      </c>
      <c r="Y8" s="53" t="s">
        <v>112</v>
      </c>
      <c r="Z8" s="53">
        <v>46196</v>
      </c>
      <c r="AA8" s="25">
        <v>46197</v>
      </c>
      <c r="AB8" s="25">
        <v>46210</v>
      </c>
      <c r="AC8" s="25">
        <v>46211</v>
      </c>
      <c r="AD8" s="25">
        <v>46213</v>
      </c>
      <c r="AE8" s="25">
        <v>46214</v>
      </c>
      <c r="AF8" s="25">
        <v>46215</v>
      </c>
      <c r="AG8" s="53">
        <v>46242</v>
      </c>
      <c r="AH8" s="25">
        <v>46243</v>
      </c>
      <c r="AI8" s="12" t="s">
        <v>151</v>
      </c>
      <c r="AJ8" s="12" t="s">
        <v>150</v>
      </c>
      <c r="AK8" s="12" t="s">
        <v>153</v>
      </c>
      <c r="AL8" s="12" t="s">
        <v>159</v>
      </c>
    </row>
    <row r="9" spans="2:38" s="2" customFormat="1" ht="15.75" hidden="1" customHeight="1" x14ac:dyDescent="0.45">
      <c r="B9" s="21"/>
      <c r="C9" s="26" t="s">
        <v>7</v>
      </c>
      <c r="D9" s="27">
        <v>25</v>
      </c>
      <c r="E9" s="27"/>
      <c r="F9" s="28"/>
      <c r="G9" s="29"/>
      <c r="I9" s="30">
        <v>1</v>
      </c>
      <c r="J9" s="31">
        <v>2</v>
      </c>
      <c r="K9" s="31">
        <v>1</v>
      </c>
      <c r="L9" s="31">
        <v>2</v>
      </c>
      <c r="M9" s="31"/>
      <c r="N9" s="31"/>
      <c r="O9" s="31">
        <v>1</v>
      </c>
      <c r="P9" s="31">
        <v>2</v>
      </c>
      <c r="Q9" s="31">
        <v>3</v>
      </c>
      <c r="R9" s="31">
        <v>1</v>
      </c>
      <c r="S9" s="31">
        <v>2</v>
      </c>
      <c r="T9" s="31">
        <v>1</v>
      </c>
      <c r="U9" s="31">
        <v>1</v>
      </c>
      <c r="V9" s="31">
        <v>2</v>
      </c>
      <c r="W9" s="31">
        <v>1</v>
      </c>
      <c r="X9" s="31"/>
      <c r="Y9" s="31"/>
      <c r="Z9" s="31"/>
      <c r="AA9" s="32">
        <v>2</v>
      </c>
    </row>
    <row r="10" spans="2:38" s="2" customFormat="1" ht="14.65" hidden="1" thickBot="1" x14ac:dyDescent="0.5">
      <c r="B10" s="21"/>
      <c r="C10" s="8" t="s">
        <v>8</v>
      </c>
      <c r="D10" s="8">
        <v>31</v>
      </c>
      <c r="E10" s="4"/>
      <c r="F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</row>
    <row r="11" spans="2:38" s="21" customFormat="1" ht="14.65" thickBot="1" x14ac:dyDescent="0.5">
      <c r="B11" s="13">
        <f>B10+1</f>
        <v>1</v>
      </c>
      <c r="C11" s="41" t="s">
        <v>16</v>
      </c>
      <c r="D11" s="36" t="s">
        <v>17</v>
      </c>
      <c r="E11" s="36" t="s">
        <v>76</v>
      </c>
      <c r="F11" s="34"/>
      <c r="G11" s="35" cm="1">
        <f t="array" ref="G11">SUM(SMALL(I11:AL11,_xlfn.SEQUENCE(10)))</f>
        <v>829</v>
      </c>
      <c r="H11" s="19">
        <v>11</v>
      </c>
      <c r="I11" s="38">
        <v>86</v>
      </c>
      <c r="J11" s="38">
        <v>85</v>
      </c>
      <c r="K11" s="38">
        <v>120</v>
      </c>
      <c r="L11" s="38">
        <v>120</v>
      </c>
      <c r="M11" s="38">
        <v>85</v>
      </c>
      <c r="N11" s="38">
        <v>81</v>
      </c>
      <c r="O11" s="38">
        <v>120</v>
      </c>
      <c r="P11" s="38">
        <v>120</v>
      </c>
      <c r="Q11" s="38">
        <v>86</v>
      </c>
      <c r="R11" s="38">
        <v>84</v>
      </c>
      <c r="S11" s="38">
        <v>120</v>
      </c>
      <c r="T11" s="38">
        <v>120</v>
      </c>
      <c r="U11" s="38">
        <v>120</v>
      </c>
      <c r="V11" s="38">
        <v>120</v>
      </c>
      <c r="W11" s="38">
        <v>120</v>
      </c>
      <c r="X11" s="38">
        <v>80</v>
      </c>
      <c r="Y11" s="38">
        <v>78</v>
      </c>
      <c r="Z11" s="38">
        <v>120</v>
      </c>
      <c r="AA11" s="38">
        <v>120</v>
      </c>
      <c r="AB11" s="38">
        <v>120</v>
      </c>
      <c r="AC11" s="38">
        <v>120</v>
      </c>
      <c r="AD11" s="38">
        <v>81</v>
      </c>
      <c r="AE11" s="38">
        <v>84</v>
      </c>
      <c r="AF11" s="38">
        <v>85</v>
      </c>
      <c r="AG11" s="38">
        <v>120</v>
      </c>
      <c r="AH11" s="38">
        <v>120</v>
      </c>
      <c r="AI11" s="38">
        <v>120</v>
      </c>
      <c r="AJ11" s="38">
        <v>120</v>
      </c>
      <c r="AK11" s="38">
        <v>120</v>
      </c>
      <c r="AL11" s="38">
        <v>120</v>
      </c>
    </row>
    <row r="12" spans="2:38" s="21" customFormat="1" ht="14.65" thickBot="1" x14ac:dyDescent="0.5">
      <c r="B12" s="13">
        <f t="shared" ref="B12:B54" si="0">B11+1</f>
        <v>2</v>
      </c>
      <c r="C12" s="41" t="s">
        <v>46</v>
      </c>
      <c r="D12" s="36" t="s">
        <v>14</v>
      </c>
      <c r="E12" s="36" t="s">
        <v>15</v>
      </c>
      <c r="F12" s="37"/>
      <c r="G12" s="35" cm="1">
        <f t="array" ref="G12">SUM(SMALL(I12:AL12,_xlfn.SEQUENCE(10)))</f>
        <v>836</v>
      </c>
      <c r="H12" s="19">
        <v>22</v>
      </c>
      <c r="I12" s="38">
        <v>91</v>
      </c>
      <c r="J12" s="38">
        <v>92</v>
      </c>
      <c r="K12" s="38">
        <v>87</v>
      </c>
      <c r="L12" s="38">
        <v>80</v>
      </c>
      <c r="M12" s="38">
        <v>95</v>
      </c>
      <c r="N12" s="38">
        <v>85</v>
      </c>
      <c r="O12" s="38">
        <v>85</v>
      </c>
      <c r="P12" s="38">
        <v>88</v>
      </c>
      <c r="Q12" s="38">
        <v>120</v>
      </c>
      <c r="R12" s="38">
        <v>120</v>
      </c>
      <c r="S12" s="38">
        <v>85</v>
      </c>
      <c r="T12" s="38">
        <v>87</v>
      </c>
      <c r="U12" s="38">
        <v>86</v>
      </c>
      <c r="V12" s="38">
        <v>83</v>
      </c>
      <c r="W12" s="38">
        <v>82</v>
      </c>
      <c r="X12" s="38">
        <v>87</v>
      </c>
      <c r="Y12" s="38">
        <v>88</v>
      </c>
      <c r="Z12" s="38">
        <v>120</v>
      </c>
      <c r="AA12" s="38">
        <v>120</v>
      </c>
      <c r="AB12" s="38">
        <v>89</v>
      </c>
      <c r="AC12" s="38">
        <v>86</v>
      </c>
      <c r="AD12" s="38">
        <v>90</v>
      </c>
      <c r="AE12" s="38">
        <v>83</v>
      </c>
      <c r="AF12" s="38">
        <v>90</v>
      </c>
      <c r="AG12" s="38">
        <v>120</v>
      </c>
      <c r="AH12" s="38">
        <v>120</v>
      </c>
      <c r="AI12" s="61">
        <v>81</v>
      </c>
      <c r="AJ12" s="61">
        <v>94</v>
      </c>
      <c r="AK12" s="38">
        <v>120</v>
      </c>
      <c r="AL12" s="38">
        <v>120</v>
      </c>
    </row>
    <row r="13" spans="2:38" s="21" customFormat="1" ht="14.65" thickBot="1" x14ac:dyDescent="0.5">
      <c r="B13" s="13">
        <f t="shared" si="0"/>
        <v>3</v>
      </c>
      <c r="C13" s="41" t="s">
        <v>45</v>
      </c>
      <c r="D13" s="36" t="s">
        <v>12</v>
      </c>
      <c r="E13" s="36" t="s">
        <v>13</v>
      </c>
      <c r="F13" s="37"/>
      <c r="G13" s="35" cm="1">
        <f t="array" ref="G13">SUM(SMALL(I13:AL13,_xlfn.SEQUENCE(10)))</f>
        <v>863</v>
      </c>
      <c r="H13" s="19">
        <v>13</v>
      </c>
      <c r="I13" s="38">
        <v>89</v>
      </c>
      <c r="J13" s="38">
        <v>90</v>
      </c>
      <c r="K13" s="38">
        <v>79</v>
      </c>
      <c r="L13" s="38">
        <v>81</v>
      </c>
      <c r="M13" s="38">
        <v>98</v>
      </c>
      <c r="N13" s="38">
        <v>87</v>
      </c>
      <c r="O13" s="38">
        <v>120</v>
      </c>
      <c r="P13" s="38">
        <v>120</v>
      </c>
      <c r="Q13" s="38">
        <v>120</v>
      </c>
      <c r="R13" s="38">
        <v>120</v>
      </c>
      <c r="S13" s="38">
        <v>120</v>
      </c>
      <c r="T13" s="38">
        <v>120</v>
      </c>
      <c r="U13" s="38">
        <v>120</v>
      </c>
      <c r="V13" s="38">
        <v>120</v>
      </c>
      <c r="W13" s="38">
        <v>120</v>
      </c>
      <c r="X13" s="38">
        <v>78</v>
      </c>
      <c r="Y13" s="38">
        <v>80</v>
      </c>
      <c r="Z13" s="38">
        <v>120</v>
      </c>
      <c r="AA13" s="38">
        <v>120</v>
      </c>
      <c r="AB13" s="38">
        <v>96</v>
      </c>
      <c r="AC13" s="38">
        <v>95</v>
      </c>
      <c r="AD13" s="38">
        <v>94</v>
      </c>
      <c r="AE13" s="38">
        <v>90</v>
      </c>
      <c r="AF13" s="38">
        <v>96</v>
      </c>
      <c r="AG13" s="38">
        <v>120</v>
      </c>
      <c r="AH13" s="38">
        <v>120</v>
      </c>
      <c r="AI13" s="38">
        <v>120</v>
      </c>
      <c r="AJ13" s="38">
        <v>120</v>
      </c>
      <c r="AK13" s="38">
        <v>120</v>
      </c>
      <c r="AL13" s="38">
        <v>120</v>
      </c>
    </row>
    <row r="14" spans="2:38" s="21" customFormat="1" ht="14.65" thickBot="1" x14ac:dyDescent="0.5">
      <c r="B14" s="13">
        <f t="shared" si="0"/>
        <v>4</v>
      </c>
      <c r="C14" s="41" t="s">
        <v>32</v>
      </c>
      <c r="D14" s="36" t="s">
        <v>33</v>
      </c>
      <c r="E14" s="36" t="s">
        <v>78</v>
      </c>
      <c r="F14" s="37"/>
      <c r="G14" s="35" cm="1">
        <f t="array" ref="G14">SUM(SMALL(I14:AL14,_xlfn.SEQUENCE(10)))</f>
        <v>865</v>
      </c>
      <c r="H14" s="19">
        <v>13</v>
      </c>
      <c r="I14" s="38">
        <v>91</v>
      </c>
      <c r="J14" s="38">
        <v>92</v>
      </c>
      <c r="K14" s="38">
        <v>120</v>
      </c>
      <c r="L14" s="38">
        <v>120</v>
      </c>
      <c r="M14" s="38">
        <v>86</v>
      </c>
      <c r="N14" s="38">
        <v>93</v>
      </c>
      <c r="O14" s="38">
        <v>91</v>
      </c>
      <c r="P14" s="38">
        <v>90</v>
      </c>
      <c r="Q14" s="38">
        <v>120</v>
      </c>
      <c r="R14" s="38">
        <v>120</v>
      </c>
      <c r="S14" s="38">
        <v>120</v>
      </c>
      <c r="T14" s="38">
        <v>120</v>
      </c>
      <c r="U14" s="38">
        <v>120</v>
      </c>
      <c r="V14" s="38">
        <v>120</v>
      </c>
      <c r="W14" s="38">
        <v>120</v>
      </c>
      <c r="X14" s="38">
        <v>84</v>
      </c>
      <c r="Y14" s="38">
        <v>83</v>
      </c>
      <c r="Z14" s="38">
        <v>120</v>
      </c>
      <c r="AA14" s="38">
        <v>120</v>
      </c>
      <c r="AB14" s="38">
        <v>120</v>
      </c>
      <c r="AC14" s="38">
        <v>120</v>
      </c>
      <c r="AD14" s="38">
        <v>86</v>
      </c>
      <c r="AE14" s="38">
        <v>87</v>
      </c>
      <c r="AF14" s="38">
        <v>88</v>
      </c>
      <c r="AG14" s="38">
        <v>120</v>
      </c>
      <c r="AH14" s="38">
        <v>120</v>
      </c>
      <c r="AI14" s="38">
        <v>120</v>
      </c>
      <c r="AJ14" s="38">
        <v>120</v>
      </c>
      <c r="AK14" s="61">
        <v>84</v>
      </c>
      <c r="AL14" s="61">
        <v>86</v>
      </c>
    </row>
    <row r="15" spans="2:38" s="21" customFormat="1" ht="14.65" thickBot="1" x14ac:dyDescent="0.5">
      <c r="B15" s="13">
        <f t="shared" si="0"/>
        <v>5</v>
      </c>
      <c r="C15" s="41" t="s">
        <v>18</v>
      </c>
      <c r="D15" s="36" t="s">
        <v>19</v>
      </c>
      <c r="E15" s="36" t="s">
        <v>20</v>
      </c>
      <c r="F15" s="37"/>
      <c r="G15" s="35" cm="1">
        <f t="array" ref="G15">SUM(SMALL(I15:AL15,_xlfn.SEQUENCE(10)))</f>
        <v>873</v>
      </c>
      <c r="H15" s="19">
        <v>18</v>
      </c>
      <c r="I15" s="38">
        <v>120</v>
      </c>
      <c r="J15" s="38">
        <v>120</v>
      </c>
      <c r="K15" s="38">
        <v>88</v>
      </c>
      <c r="L15" s="38">
        <v>84</v>
      </c>
      <c r="M15" s="38">
        <v>91</v>
      </c>
      <c r="N15" s="38">
        <v>86</v>
      </c>
      <c r="O15" s="38">
        <v>120</v>
      </c>
      <c r="P15" s="38">
        <v>88</v>
      </c>
      <c r="Q15" s="38">
        <v>89</v>
      </c>
      <c r="R15" s="38">
        <v>97</v>
      </c>
      <c r="S15" s="38">
        <v>120</v>
      </c>
      <c r="T15" s="38">
        <v>120</v>
      </c>
      <c r="U15" s="38">
        <v>120</v>
      </c>
      <c r="V15" s="38">
        <v>120</v>
      </c>
      <c r="W15" s="38">
        <v>120</v>
      </c>
      <c r="X15" s="38">
        <v>86</v>
      </c>
      <c r="Y15" s="38">
        <v>87</v>
      </c>
      <c r="Z15" s="38">
        <v>120</v>
      </c>
      <c r="AA15" s="38">
        <v>120</v>
      </c>
      <c r="AB15" s="38">
        <v>94</v>
      </c>
      <c r="AC15" s="38">
        <v>100</v>
      </c>
      <c r="AD15" s="38">
        <v>96</v>
      </c>
      <c r="AE15" s="38">
        <v>92</v>
      </c>
      <c r="AF15" s="38">
        <v>91</v>
      </c>
      <c r="AG15" s="38">
        <v>120</v>
      </c>
      <c r="AH15" s="38">
        <v>120</v>
      </c>
      <c r="AI15" s="61">
        <v>102</v>
      </c>
      <c r="AJ15" s="61">
        <v>101</v>
      </c>
      <c r="AK15" s="61">
        <v>83</v>
      </c>
      <c r="AL15" s="61">
        <v>91</v>
      </c>
    </row>
    <row r="16" spans="2:38" s="21" customFormat="1" ht="14.65" thickBot="1" x14ac:dyDescent="0.5">
      <c r="B16" s="13">
        <f t="shared" si="0"/>
        <v>6</v>
      </c>
      <c r="C16" s="41" t="s">
        <v>34</v>
      </c>
      <c r="D16" s="36" t="s">
        <v>35</v>
      </c>
      <c r="E16" s="36" t="s">
        <v>36</v>
      </c>
      <c r="F16" s="37"/>
      <c r="G16" s="35" cm="1">
        <f t="array" ref="G16">SUM(SMALL(I16:AL16,_xlfn.SEQUENCE(10)))</f>
        <v>902</v>
      </c>
      <c r="H16" s="19">
        <v>13</v>
      </c>
      <c r="I16" s="38">
        <v>120</v>
      </c>
      <c r="J16" s="38">
        <v>120</v>
      </c>
      <c r="K16" s="38">
        <v>91</v>
      </c>
      <c r="L16" s="38">
        <v>93</v>
      </c>
      <c r="M16" s="38">
        <v>120</v>
      </c>
      <c r="N16" s="38">
        <v>120</v>
      </c>
      <c r="O16" s="38">
        <v>96</v>
      </c>
      <c r="P16" s="38">
        <v>99</v>
      </c>
      <c r="Q16" s="38">
        <v>120</v>
      </c>
      <c r="R16" s="38">
        <v>120</v>
      </c>
      <c r="S16" s="38">
        <v>92</v>
      </c>
      <c r="T16" s="38">
        <v>86</v>
      </c>
      <c r="U16" s="38">
        <v>86</v>
      </c>
      <c r="V16" s="38">
        <v>89</v>
      </c>
      <c r="W16" s="38">
        <v>88</v>
      </c>
      <c r="X16" s="38">
        <v>120</v>
      </c>
      <c r="Y16" s="38">
        <v>120</v>
      </c>
      <c r="Z16" s="38">
        <v>96</v>
      </c>
      <c r="AA16" s="38">
        <v>89</v>
      </c>
      <c r="AB16" s="38">
        <v>106</v>
      </c>
      <c r="AC16" s="38">
        <v>92</v>
      </c>
      <c r="AD16" s="38">
        <v>120</v>
      </c>
      <c r="AE16" s="38">
        <v>120</v>
      </c>
      <c r="AF16" s="38">
        <v>120</v>
      </c>
      <c r="AG16" s="38">
        <v>120</v>
      </c>
      <c r="AH16" s="38">
        <v>120</v>
      </c>
      <c r="AI16" s="38">
        <v>120</v>
      </c>
      <c r="AJ16" s="38">
        <v>120</v>
      </c>
      <c r="AK16" s="38">
        <v>120</v>
      </c>
      <c r="AL16" s="38">
        <v>120</v>
      </c>
    </row>
    <row r="17" spans="2:38" s="21" customFormat="1" ht="16.149999999999999" thickBot="1" x14ac:dyDescent="0.55000000000000004">
      <c r="B17" s="13">
        <f t="shared" si="0"/>
        <v>7</v>
      </c>
      <c r="C17" s="41" t="s">
        <v>94</v>
      </c>
      <c r="D17" s="36" t="s">
        <v>95</v>
      </c>
      <c r="E17" s="36" t="s">
        <v>101</v>
      </c>
      <c r="F17" s="46"/>
      <c r="G17" s="35" cm="1">
        <f t="array" ref="G17">SUM(SMALL(I17:AL17,_xlfn.SEQUENCE(10)))</f>
        <v>911</v>
      </c>
      <c r="H17" s="1">
        <v>13</v>
      </c>
      <c r="I17" s="38">
        <v>120</v>
      </c>
      <c r="J17" s="38">
        <v>120</v>
      </c>
      <c r="K17" s="38">
        <v>120</v>
      </c>
      <c r="L17" s="38">
        <v>120</v>
      </c>
      <c r="M17" s="38">
        <v>120</v>
      </c>
      <c r="N17" s="38">
        <v>120</v>
      </c>
      <c r="O17" s="38">
        <v>94</v>
      </c>
      <c r="P17" s="38">
        <v>95</v>
      </c>
      <c r="Q17" s="38">
        <v>120</v>
      </c>
      <c r="R17" s="38">
        <v>120</v>
      </c>
      <c r="S17" s="38">
        <v>90</v>
      </c>
      <c r="T17" s="38">
        <v>92</v>
      </c>
      <c r="U17" s="38">
        <v>86</v>
      </c>
      <c r="V17" s="38">
        <v>94</v>
      </c>
      <c r="W17" s="38">
        <v>86</v>
      </c>
      <c r="X17" s="38">
        <v>120</v>
      </c>
      <c r="Y17" s="38">
        <v>120</v>
      </c>
      <c r="Z17" s="38">
        <v>101</v>
      </c>
      <c r="AA17" s="38">
        <v>98</v>
      </c>
      <c r="AB17" s="38">
        <v>102</v>
      </c>
      <c r="AC17" s="38">
        <v>104</v>
      </c>
      <c r="AD17" s="38">
        <v>120</v>
      </c>
      <c r="AE17" s="38">
        <v>120</v>
      </c>
      <c r="AF17" s="38">
        <v>120</v>
      </c>
      <c r="AG17" s="38">
        <v>120</v>
      </c>
      <c r="AH17" s="38">
        <v>120</v>
      </c>
      <c r="AI17" s="38">
        <v>120</v>
      </c>
      <c r="AJ17" s="38">
        <v>120</v>
      </c>
      <c r="AK17" s="61">
        <v>86</v>
      </c>
      <c r="AL17" s="61">
        <v>90</v>
      </c>
    </row>
    <row r="18" spans="2:38" s="21" customFormat="1" ht="14.65" thickBot="1" x14ac:dyDescent="0.5">
      <c r="B18" s="13">
        <f t="shared" si="0"/>
        <v>8</v>
      </c>
      <c r="C18" s="41" t="s">
        <v>88</v>
      </c>
      <c r="D18" s="36" t="s">
        <v>89</v>
      </c>
      <c r="E18" s="36" t="s">
        <v>92</v>
      </c>
      <c r="F18" s="37"/>
      <c r="G18" s="35" cm="1">
        <f t="array" ref="G18">SUM(SMALL(I18:AL18,_xlfn.SEQUENCE(10)))</f>
        <v>931</v>
      </c>
      <c r="H18" s="19">
        <v>11</v>
      </c>
      <c r="I18" s="38">
        <v>120</v>
      </c>
      <c r="J18" s="38">
        <v>120</v>
      </c>
      <c r="K18" s="38">
        <v>120</v>
      </c>
      <c r="L18" s="38">
        <v>120</v>
      </c>
      <c r="M18" s="38">
        <v>91</v>
      </c>
      <c r="N18" s="38">
        <v>92</v>
      </c>
      <c r="O18" s="38">
        <v>120</v>
      </c>
      <c r="P18" s="38">
        <v>120</v>
      </c>
      <c r="Q18" s="38">
        <v>94</v>
      </c>
      <c r="R18" s="38">
        <v>94</v>
      </c>
      <c r="S18" s="38">
        <v>120</v>
      </c>
      <c r="T18" s="38">
        <v>120</v>
      </c>
      <c r="U18" s="38">
        <v>120</v>
      </c>
      <c r="V18" s="38">
        <v>120</v>
      </c>
      <c r="W18" s="38">
        <v>120</v>
      </c>
      <c r="X18" s="38">
        <v>91</v>
      </c>
      <c r="Y18" s="38">
        <v>90</v>
      </c>
      <c r="Z18" s="38">
        <v>120</v>
      </c>
      <c r="AA18" s="38">
        <v>120</v>
      </c>
      <c r="AB18" s="38">
        <v>120</v>
      </c>
      <c r="AC18" s="38">
        <v>120</v>
      </c>
      <c r="AD18" s="38">
        <v>96</v>
      </c>
      <c r="AE18" s="38">
        <v>92</v>
      </c>
      <c r="AF18" s="38">
        <v>94</v>
      </c>
      <c r="AG18" s="61">
        <v>97</v>
      </c>
      <c r="AH18" s="61">
        <v>100</v>
      </c>
      <c r="AI18" s="38">
        <v>120</v>
      </c>
      <c r="AJ18" s="38">
        <v>120</v>
      </c>
      <c r="AK18" s="38">
        <v>120</v>
      </c>
      <c r="AL18" s="38">
        <v>120</v>
      </c>
    </row>
    <row r="19" spans="2:38" s="21" customFormat="1" ht="14.65" thickBot="1" x14ac:dyDescent="0.5">
      <c r="B19" s="13">
        <f t="shared" si="0"/>
        <v>9</v>
      </c>
      <c r="C19" s="41" t="s">
        <v>24</v>
      </c>
      <c r="D19" s="36" t="s">
        <v>25</v>
      </c>
      <c r="E19" s="36" t="s">
        <v>26</v>
      </c>
      <c r="F19" s="37"/>
      <c r="G19" s="35" cm="1">
        <f t="array" ref="G19">SUM(SMALL(I19:AL19,_xlfn.SEQUENCE(10)))</f>
        <v>935</v>
      </c>
      <c r="H19" s="19">
        <v>12</v>
      </c>
      <c r="I19" s="38">
        <v>120</v>
      </c>
      <c r="J19" s="38">
        <v>120</v>
      </c>
      <c r="K19" s="38">
        <v>92</v>
      </c>
      <c r="L19" s="38">
        <v>86</v>
      </c>
      <c r="M19" s="38">
        <v>96</v>
      </c>
      <c r="N19" s="38">
        <v>120</v>
      </c>
      <c r="O19" s="38">
        <v>93</v>
      </c>
      <c r="P19" s="38">
        <v>99</v>
      </c>
      <c r="Q19" s="38">
        <v>120</v>
      </c>
      <c r="R19" s="38">
        <v>120</v>
      </c>
      <c r="S19" s="38">
        <v>120</v>
      </c>
      <c r="T19" s="38">
        <v>120</v>
      </c>
      <c r="U19" s="38">
        <v>120</v>
      </c>
      <c r="V19" s="38">
        <v>120</v>
      </c>
      <c r="W19" s="38">
        <v>120</v>
      </c>
      <c r="X19" s="38">
        <v>120</v>
      </c>
      <c r="Y19" s="38">
        <v>120</v>
      </c>
      <c r="Z19" s="38">
        <v>120</v>
      </c>
      <c r="AA19" s="38">
        <v>120</v>
      </c>
      <c r="AB19" s="38">
        <v>120</v>
      </c>
      <c r="AC19" s="38">
        <v>120</v>
      </c>
      <c r="AD19" s="38">
        <v>96</v>
      </c>
      <c r="AE19" s="38">
        <v>88</v>
      </c>
      <c r="AF19" s="38">
        <v>96</v>
      </c>
      <c r="AG19" s="38">
        <v>120</v>
      </c>
      <c r="AH19" s="38">
        <v>120</v>
      </c>
      <c r="AI19" s="61">
        <v>103</v>
      </c>
      <c r="AJ19" s="61">
        <v>102</v>
      </c>
      <c r="AK19" s="61">
        <v>94</v>
      </c>
      <c r="AL19" s="61">
        <v>95</v>
      </c>
    </row>
    <row r="20" spans="2:38" s="21" customFormat="1" ht="14.65" thickBot="1" x14ac:dyDescent="0.5">
      <c r="B20" s="13">
        <f t="shared" si="0"/>
        <v>10</v>
      </c>
      <c r="C20" s="41" t="s">
        <v>29</v>
      </c>
      <c r="D20" s="36" t="s">
        <v>30</v>
      </c>
      <c r="E20" s="36" t="s">
        <v>31</v>
      </c>
      <c r="F20" s="37"/>
      <c r="G20" s="35" cm="1">
        <f t="array" ref="G20">SUM(SMALL(I20:AL20,_xlfn.SEQUENCE(10)))</f>
        <v>966</v>
      </c>
      <c r="H20" s="19">
        <v>17</v>
      </c>
      <c r="I20" s="38">
        <v>120</v>
      </c>
      <c r="J20" s="38">
        <v>106</v>
      </c>
      <c r="K20" s="38">
        <v>97</v>
      </c>
      <c r="L20" s="38">
        <v>100</v>
      </c>
      <c r="M20" s="38">
        <v>120</v>
      </c>
      <c r="N20" s="38">
        <v>120</v>
      </c>
      <c r="O20" s="38">
        <v>101</v>
      </c>
      <c r="P20" s="38">
        <v>120</v>
      </c>
      <c r="Q20" s="38">
        <v>120</v>
      </c>
      <c r="R20" s="38">
        <v>120</v>
      </c>
      <c r="S20" s="38">
        <v>99</v>
      </c>
      <c r="T20" s="38">
        <v>95</v>
      </c>
      <c r="U20" s="38">
        <v>120</v>
      </c>
      <c r="V20" s="38">
        <v>120</v>
      </c>
      <c r="W20" s="38">
        <v>120</v>
      </c>
      <c r="X20" s="38">
        <v>96</v>
      </c>
      <c r="Y20" s="38">
        <v>93</v>
      </c>
      <c r="Z20" s="38">
        <v>103</v>
      </c>
      <c r="AA20" s="38">
        <v>99</v>
      </c>
      <c r="AB20" s="38">
        <v>109</v>
      </c>
      <c r="AC20" s="38">
        <v>110</v>
      </c>
      <c r="AD20" s="38">
        <v>101</v>
      </c>
      <c r="AE20" s="38">
        <v>100</v>
      </c>
      <c r="AF20" s="38">
        <v>120</v>
      </c>
      <c r="AG20" s="38">
        <v>120</v>
      </c>
      <c r="AH20" s="38">
        <v>120</v>
      </c>
      <c r="AI20" s="61">
        <v>109</v>
      </c>
      <c r="AJ20" s="61">
        <v>120</v>
      </c>
      <c r="AK20" s="61">
        <v>92</v>
      </c>
      <c r="AL20" s="61">
        <v>95</v>
      </c>
    </row>
    <row r="21" spans="2:38" s="21" customFormat="1" ht="14.65" thickBot="1" x14ac:dyDescent="0.5">
      <c r="B21" s="13">
        <f t="shared" si="0"/>
        <v>11</v>
      </c>
      <c r="C21" s="41" t="s">
        <v>37</v>
      </c>
      <c r="D21" s="36" t="s">
        <v>38</v>
      </c>
      <c r="E21" s="36" t="s">
        <v>39</v>
      </c>
      <c r="F21" s="37"/>
      <c r="G21" s="35" cm="1">
        <f t="array" ref="G21">SUM(SMALL(I21:AL21,_xlfn.SEQUENCE(10)))</f>
        <v>980</v>
      </c>
      <c r="H21" s="19">
        <v>17</v>
      </c>
      <c r="I21" s="38">
        <v>120</v>
      </c>
      <c r="J21" s="38">
        <v>120</v>
      </c>
      <c r="K21" s="38">
        <v>93</v>
      </c>
      <c r="L21" s="38">
        <v>95</v>
      </c>
      <c r="M21" s="38">
        <v>120</v>
      </c>
      <c r="N21" s="38">
        <v>120</v>
      </c>
      <c r="O21" s="38">
        <v>99</v>
      </c>
      <c r="P21" s="38">
        <v>107</v>
      </c>
      <c r="Q21" s="38">
        <v>120</v>
      </c>
      <c r="R21" s="38">
        <v>120</v>
      </c>
      <c r="S21" s="38">
        <v>100</v>
      </c>
      <c r="T21" s="38">
        <v>99</v>
      </c>
      <c r="U21" s="38">
        <v>95</v>
      </c>
      <c r="V21" s="38">
        <v>101</v>
      </c>
      <c r="W21" s="38">
        <v>95</v>
      </c>
      <c r="X21" s="38">
        <v>120</v>
      </c>
      <c r="Y21" s="38">
        <v>120</v>
      </c>
      <c r="Z21" s="38">
        <v>103</v>
      </c>
      <c r="AA21" s="38">
        <v>105</v>
      </c>
      <c r="AB21" s="38">
        <v>109</v>
      </c>
      <c r="AC21" s="38">
        <v>111</v>
      </c>
      <c r="AD21" s="38">
        <v>120</v>
      </c>
      <c r="AE21" s="38">
        <v>120</v>
      </c>
      <c r="AF21" s="38">
        <v>120</v>
      </c>
      <c r="AG21" s="38">
        <v>107</v>
      </c>
      <c r="AH21" s="38">
        <v>107</v>
      </c>
      <c r="AI21" s="38">
        <v>120</v>
      </c>
      <c r="AJ21" s="38">
        <v>120</v>
      </c>
      <c r="AK21" s="61">
        <v>100</v>
      </c>
      <c r="AL21" s="61">
        <v>104</v>
      </c>
    </row>
    <row r="22" spans="2:38" s="21" customFormat="1" ht="14.65" thickBot="1" x14ac:dyDescent="0.5">
      <c r="B22" s="13">
        <f t="shared" si="0"/>
        <v>12</v>
      </c>
      <c r="C22" s="41" t="s">
        <v>53</v>
      </c>
      <c r="D22" s="36" t="s">
        <v>54</v>
      </c>
      <c r="E22" s="36" t="s">
        <v>80</v>
      </c>
      <c r="F22" s="37"/>
      <c r="G22" s="35" cm="1">
        <f t="array" ref="G22">SUM(SMALL(I22:AL22,_xlfn.SEQUENCE(10)))</f>
        <v>983</v>
      </c>
      <c r="H22" s="19">
        <v>12</v>
      </c>
      <c r="I22" s="38">
        <v>100</v>
      </c>
      <c r="J22" s="38">
        <v>99</v>
      </c>
      <c r="K22" s="38">
        <v>120</v>
      </c>
      <c r="L22" s="38">
        <v>120</v>
      </c>
      <c r="M22" s="38">
        <v>99</v>
      </c>
      <c r="N22" s="38">
        <v>95</v>
      </c>
      <c r="O22" s="38">
        <v>120</v>
      </c>
      <c r="P22" s="38">
        <v>120</v>
      </c>
      <c r="Q22" s="38">
        <v>100</v>
      </c>
      <c r="R22" s="38">
        <v>98</v>
      </c>
      <c r="S22" s="38">
        <v>120</v>
      </c>
      <c r="T22" s="38">
        <v>120</v>
      </c>
      <c r="U22" s="38">
        <v>120</v>
      </c>
      <c r="V22" s="38">
        <v>120</v>
      </c>
      <c r="W22" s="38">
        <v>120</v>
      </c>
      <c r="X22" s="38">
        <v>100</v>
      </c>
      <c r="Y22" s="38">
        <v>96</v>
      </c>
      <c r="Z22" s="38">
        <v>120</v>
      </c>
      <c r="AA22" s="38">
        <v>120</v>
      </c>
      <c r="AB22" s="38">
        <v>120</v>
      </c>
      <c r="AC22" s="38">
        <v>120</v>
      </c>
      <c r="AD22" s="38">
        <v>120</v>
      </c>
      <c r="AE22" s="38">
        <v>120</v>
      </c>
      <c r="AF22" s="38">
        <v>120</v>
      </c>
      <c r="AG22" s="61">
        <v>100</v>
      </c>
      <c r="AH22" s="61">
        <v>96</v>
      </c>
      <c r="AI22" s="61">
        <v>103</v>
      </c>
      <c r="AJ22" s="61">
        <v>102</v>
      </c>
      <c r="AK22" s="61">
        <v>120</v>
      </c>
      <c r="AL22" s="61">
        <v>120</v>
      </c>
    </row>
    <row r="23" spans="2:38" s="21" customFormat="1" ht="16.149999999999999" thickBot="1" x14ac:dyDescent="0.55000000000000004">
      <c r="B23" s="13">
        <f t="shared" si="0"/>
        <v>13</v>
      </c>
      <c r="C23" s="41" t="s">
        <v>90</v>
      </c>
      <c r="D23" s="36" t="s">
        <v>91</v>
      </c>
      <c r="E23" s="36" t="s">
        <v>93</v>
      </c>
      <c r="F23" s="37"/>
      <c r="G23" s="35" cm="1">
        <f t="array" ref="G23">SUM(SMALL(I23:AL23,_xlfn.SEQUENCE(10)))</f>
        <v>995</v>
      </c>
      <c r="H23" s="19">
        <v>14</v>
      </c>
      <c r="I23" s="38">
        <v>120</v>
      </c>
      <c r="J23" s="38">
        <v>120</v>
      </c>
      <c r="K23" s="38">
        <v>120</v>
      </c>
      <c r="L23" s="38">
        <v>120</v>
      </c>
      <c r="M23" s="38">
        <v>98</v>
      </c>
      <c r="N23" s="38">
        <v>102</v>
      </c>
      <c r="O23" s="38">
        <v>120</v>
      </c>
      <c r="P23" s="38">
        <v>120</v>
      </c>
      <c r="Q23" s="38">
        <v>120</v>
      </c>
      <c r="R23" s="38">
        <v>120</v>
      </c>
      <c r="S23" s="38">
        <v>120</v>
      </c>
      <c r="T23" s="38">
        <v>120</v>
      </c>
      <c r="U23" s="38">
        <v>95</v>
      </c>
      <c r="V23" s="38">
        <v>92</v>
      </c>
      <c r="W23" s="38">
        <v>89</v>
      </c>
      <c r="X23" s="38">
        <v>96</v>
      </c>
      <c r="Y23" s="38">
        <v>121</v>
      </c>
      <c r="Z23" s="38">
        <v>120</v>
      </c>
      <c r="AA23" s="38">
        <v>120</v>
      </c>
      <c r="AB23" s="38">
        <v>115</v>
      </c>
      <c r="AC23" s="38">
        <v>120</v>
      </c>
      <c r="AD23" s="38">
        <v>100</v>
      </c>
      <c r="AE23" s="38">
        <v>108</v>
      </c>
      <c r="AF23" s="38">
        <v>112</v>
      </c>
      <c r="AG23" s="38">
        <v>120</v>
      </c>
      <c r="AH23" s="38">
        <v>120</v>
      </c>
      <c r="AI23" s="46">
        <v>112</v>
      </c>
      <c r="AJ23" s="46">
        <v>103</v>
      </c>
      <c r="AK23" s="38">
        <v>120</v>
      </c>
      <c r="AL23" s="38">
        <v>120</v>
      </c>
    </row>
    <row r="24" spans="2:38" s="21" customFormat="1" ht="14.65" thickBot="1" x14ac:dyDescent="0.5">
      <c r="B24" s="13">
        <f t="shared" si="0"/>
        <v>14</v>
      </c>
      <c r="C24" s="41" t="s">
        <v>27</v>
      </c>
      <c r="D24" s="36" t="s">
        <v>28</v>
      </c>
      <c r="E24" s="36" t="s">
        <v>77</v>
      </c>
      <c r="F24" s="37"/>
      <c r="G24" s="35" cm="1">
        <f t="array" ref="G24">SUM(SMALL(I24:AL24,_xlfn.SEQUENCE(10)))</f>
        <v>1000</v>
      </c>
      <c r="H24" s="19">
        <v>7</v>
      </c>
      <c r="I24" s="38">
        <v>92</v>
      </c>
      <c r="J24" s="38">
        <v>90</v>
      </c>
      <c r="K24" s="38">
        <v>120</v>
      </c>
      <c r="L24" s="38">
        <v>120</v>
      </c>
      <c r="M24" s="38">
        <v>95</v>
      </c>
      <c r="N24" s="38">
        <v>88</v>
      </c>
      <c r="O24" s="38">
        <v>120</v>
      </c>
      <c r="P24" s="38">
        <v>120</v>
      </c>
      <c r="Q24" s="38">
        <v>120</v>
      </c>
      <c r="R24" s="38">
        <v>120</v>
      </c>
      <c r="S24" s="38">
        <v>120</v>
      </c>
      <c r="T24" s="38">
        <v>120</v>
      </c>
      <c r="U24" s="38">
        <v>120</v>
      </c>
      <c r="V24" s="38">
        <v>120</v>
      </c>
      <c r="W24" s="38">
        <v>120</v>
      </c>
      <c r="X24" s="38">
        <v>120</v>
      </c>
      <c r="Y24" s="38">
        <v>120</v>
      </c>
      <c r="Z24" s="38">
        <v>120</v>
      </c>
      <c r="AA24" s="38">
        <v>120</v>
      </c>
      <c r="AB24" s="38">
        <v>120</v>
      </c>
      <c r="AC24" s="38">
        <v>120</v>
      </c>
      <c r="AD24" s="38">
        <v>93</v>
      </c>
      <c r="AE24" s="38">
        <v>92</v>
      </c>
      <c r="AF24" s="38">
        <v>90</v>
      </c>
      <c r="AG24" s="61">
        <v>120</v>
      </c>
      <c r="AH24" s="61">
        <v>120</v>
      </c>
      <c r="AI24" s="61">
        <v>120</v>
      </c>
      <c r="AJ24" s="61">
        <v>120</v>
      </c>
      <c r="AK24" s="61">
        <v>120</v>
      </c>
      <c r="AL24" s="61">
        <v>120</v>
      </c>
    </row>
    <row r="25" spans="2:38" s="21" customFormat="1" ht="14.65" thickBot="1" x14ac:dyDescent="0.5">
      <c r="B25" s="13">
        <f t="shared" si="0"/>
        <v>15</v>
      </c>
      <c r="C25" s="41" t="s">
        <v>50</v>
      </c>
      <c r="D25" s="36" t="s">
        <v>51</v>
      </c>
      <c r="E25" s="36" t="s">
        <v>52</v>
      </c>
      <c r="F25" s="37"/>
      <c r="G25" s="35" cm="1">
        <f t="array" ref="G25">SUM(SMALL(I25:AL25,_xlfn.SEQUENCE(10)))</f>
        <v>1003</v>
      </c>
      <c r="H25" s="19">
        <v>11</v>
      </c>
      <c r="I25" s="38">
        <v>120</v>
      </c>
      <c r="J25" s="38">
        <v>120</v>
      </c>
      <c r="K25" s="38">
        <v>94</v>
      </c>
      <c r="L25" s="38">
        <v>104</v>
      </c>
      <c r="M25" s="38">
        <v>120</v>
      </c>
      <c r="N25" s="38">
        <v>120</v>
      </c>
      <c r="O25" s="38">
        <v>120</v>
      </c>
      <c r="P25" s="38">
        <v>120</v>
      </c>
      <c r="Q25" s="38">
        <v>120</v>
      </c>
      <c r="R25" s="38">
        <v>120</v>
      </c>
      <c r="S25" s="38">
        <v>98</v>
      </c>
      <c r="T25" s="38">
        <v>94</v>
      </c>
      <c r="U25" s="38">
        <v>95</v>
      </c>
      <c r="V25" s="38">
        <v>92</v>
      </c>
      <c r="W25" s="38">
        <v>105</v>
      </c>
      <c r="X25" s="38">
        <v>120</v>
      </c>
      <c r="Y25" s="38">
        <v>120</v>
      </c>
      <c r="Z25" s="38">
        <v>108</v>
      </c>
      <c r="AA25" s="38">
        <v>102</v>
      </c>
      <c r="AB25" s="38">
        <v>111</v>
      </c>
      <c r="AC25" s="38">
        <v>112</v>
      </c>
      <c r="AD25" s="38">
        <v>120</v>
      </c>
      <c r="AE25" s="38">
        <v>120</v>
      </c>
      <c r="AF25" s="38">
        <v>120</v>
      </c>
      <c r="AG25" s="38">
        <v>120</v>
      </c>
      <c r="AH25" s="38">
        <v>120</v>
      </c>
      <c r="AI25" s="38">
        <v>120</v>
      </c>
      <c r="AJ25" s="38">
        <v>120</v>
      </c>
      <c r="AK25" s="38">
        <v>120</v>
      </c>
      <c r="AL25" s="38">
        <v>120</v>
      </c>
    </row>
    <row r="26" spans="2:38" s="21" customFormat="1" ht="14.65" thickBot="1" x14ac:dyDescent="0.5">
      <c r="B26" s="13">
        <f t="shared" si="0"/>
        <v>16</v>
      </c>
      <c r="C26" s="41" t="s">
        <v>60</v>
      </c>
      <c r="D26" s="36" t="s">
        <v>35</v>
      </c>
      <c r="E26" s="36" t="s">
        <v>61</v>
      </c>
      <c r="F26" s="37"/>
      <c r="G26" s="35" cm="1">
        <f t="array" ref="G26">SUM(SMALL(I26:AL26,_xlfn.SEQUENCE(10)))</f>
        <v>1007</v>
      </c>
      <c r="H26" s="19">
        <v>8</v>
      </c>
      <c r="I26" s="38">
        <v>120</v>
      </c>
      <c r="J26" s="38">
        <v>120</v>
      </c>
      <c r="K26" s="38">
        <v>84</v>
      </c>
      <c r="L26" s="38">
        <v>120</v>
      </c>
      <c r="M26" s="38">
        <v>120</v>
      </c>
      <c r="N26" s="38">
        <v>120</v>
      </c>
      <c r="O26" s="38">
        <v>86</v>
      </c>
      <c r="P26" s="38">
        <v>120</v>
      </c>
      <c r="Q26" s="38">
        <v>120</v>
      </c>
      <c r="R26" s="38">
        <v>120</v>
      </c>
      <c r="S26" s="38">
        <v>120</v>
      </c>
      <c r="T26" s="38">
        <v>120</v>
      </c>
      <c r="U26" s="38">
        <v>120</v>
      </c>
      <c r="V26" s="38">
        <v>120</v>
      </c>
      <c r="W26" s="38">
        <v>120</v>
      </c>
      <c r="X26" s="38">
        <v>120</v>
      </c>
      <c r="Y26" s="38">
        <v>120</v>
      </c>
      <c r="Z26" s="38">
        <v>120</v>
      </c>
      <c r="AA26" s="38">
        <v>120</v>
      </c>
      <c r="AB26" s="38">
        <v>120</v>
      </c>
      <c r="AC26" s="38">
        <v>120</v>
      </c>
      <c r="AD26" s="38">
        <v>91</v>
      </c>
      <c r="AE26" s="38">
        <v>99</v>
      </c>
      <c r="AF26" s="38">
        <v>102</v>
      </c>
      <c r="AG26" s="38">
        <v>120</v>
      </c>
      <c r="AH26" s="38">
        <v>120</v>
      </c>
      <c r="AI26" s="61">
        <v>107</v>
      </c>
      <c r="AJ26" s="61">
        <v>100</v>
      </c>
      <c r="AK26" s="61">
        <v>98</v>
      </c>
      <c r="AL26" s="38">
        <v>120</v>
      </c>
    </row>
    <row r="27" spans="2:38" s="21" customFormat="1" ht="14.65" thickBot="1" x14ac:dyDescent="0.5">
      <c r="B27" s="13">
        <f t="shared" si="0"/>
        <v>17</v>
      </c>
      <c r="C27" s="41" t="s">
        <v>21</v>
      </c>
      <c r="D27" s="36" t="s">
        <v>22</v>
      </c>
      <c r="E27" s="36" t="s">
        <v>23</v>
      </c>
      <c r="F27" s="37"/>
      <c r="G27" s="35" cm="1">
        <f t="array" ref="G27">SUM(SMALL(I27:AL27,_xlfn.SEQUENCE(10)))</f>
        <v>1015</v>
      </c>
      <c r="H27" s="19">
        <v>6</v>
      </c>
      <c r="I27" s="38">
        <v>120</v>
      </c>
      <c r="J27" s="38">
        <v>120</v>
      </c>
      <c r="K27" s="38">
        <v>88</v>
      </c>
      <c r="L27" s="38">
        <v>87</v>
      </c>
      <c r="M27" s="38">
        <v>120</v>
      </c>
      <c r="N27" s="38">
        <v>120</v>
      </c>
      <c r="O27" s="38">
        <v>120</v>
      </c>
      <c r="P27" s="38">
        <v>120</v>
      </c>
      <c r="Q27" s="38">
        <v>120</v>
      </c>
      <c r="R27" s="38">
        <v>120</v>
      </c>
      <c r="S27" s="38">
        <v>120</v>
      </c>
      <c r="T27" s="38">
        <v>120</v>
      </c>
      <c r="U27" s="38">
        <v>120</v>
      </c>
      <c r="V27" s="38">
        <v>120</v>
      </c>
      <c r="W27" s="38">
        <v>120</v>
      </c>
      <c r="X27" s="38">
        <v>120</v>
      </c>
      <c r="Y27" s="38">
        <v>120</v>
      </c>
      <c r="Z27" s="38">
        <v>120</v>
      </c>
      <c r="AA27" s="38">
        <v>120</v>
      </c>
      <c r="AB27" s="38">
        <v>88</v>
      </c>
      <c r="AC27" s="38">
        <v>90</v>
      </c>
      <c r="AD27" s="38">
        <v>120</v>
      </c>
      <c r="AE27" s="38">
        <v>120</v>
      </c>
      <c r="AF27" s="38">
        <v>120</v>
      </c>
      <c r="AG27" s="38">
        <v>120</v>
      </c>
      <c r="AH27" s="38">
        <v>120</v>
      </c>
      <c r="AI27" s="61">
        <v>90</v>
      </c>
      <c r="AJ27" s="61">
        <v>92</v>
      </c>
      <c r="AK27" s="38">
        <v>120</v>
      </c>
      <c r="AL27" s="38">
        <v>120</v>
      </c>
    </row>
    <row r="28" spans="2:38" s="21" customFormat="1" ht="16.149999999999999" thickBot="1" x14ac:dyDescent="0.55000000000000004">
      <c r="B28" s="13">
        <f t="shared" si="0"/>
        <v>18</v>
      </c>
      <c r="C28" s="41" t="s">
        <v>58</v>
      </c>
      <c r="D28" s="36" t="s">
        <v>59</v>
      </c>
      <c r="E28" s="36" t="s">
        <v>81</v>
      </c>
      <c r="F28" s="37"/>
      <c r="G28" s="35" cm="1">
        <f t="array" ref="G28">SUM(SMALL(I28:AL28,_xlfn.SEQUENCE(10)))</f>
        <v>1022</v>
      </c>
      <c r="H28" s="19">
        <v>12</v>
      </c>
      <c r="I28" s="38">
        <v>96</v>
      </c>
      <c r="J28" s="38">
        <v>107</v>
      </c>
      <c r="K28" s="38">
        <v>120</v>
      </c>
      <c r="L28" s="38">
        <v>120</v>
      </c>
      <c r="M28" s="38">
        <v>97</v>
      </c>
      <c r="N28" s="38">
        <v>105</v>
      </c>
      <c r="O28" s="38">
        <v>120</v>
      </c>
      <c r="P28" s="38">
        <v>120</v>
      </c>
      <c r="Q28" s="38">
        <v>120</v>
      </c>
      <c r="R28" s="38">
        <v>120</v>
      </c>
      <c r="S28" s="38">
        <v>120</v>
      </c>
      <c r="T28" s="38">
        <v>120</v>
      </c>
      <c r="U28" s="38">
        <v>120</v>
      </c>
      <c r="V28" s="38">
        <v>120</v>
      </c>
      <c r="W28" s="38">
        <v>120</v>
      </c>
      <c r="X28" s="38">
        <v>100</v>
      </c>
      <c r="Y28" s="38">
        <v>97</v>
      </c>
      <c r="Z28" s="38">
        <v>120</v>
      </c>
      <c r="AA28" s="38">
        <v>120</v>
      </c>
      <c r="AB28" s="38">
        <v>120</v>
      </c>
      <c r="AC28" s="38">
        <v>120</v>
      </c>
      <c r="AD28" s="38">
        <v>105</v>
      </c>
      <c r="AE28" s="38">
        <v>109</v>
      </c>
      <c r="AF28" s="38">
        <v>111</v>
      </c>
      <c r="AG28" s="46">
        <v>99</v>
      </c>
      <c r="AH28" s="46">
        <v>120</v>
      </c>
      <c r="AI28" s="46">
        <v>110</v>
      </c>
      <c r="AJ28" s="46">
        <v>107</v>
      </c>
      <c r="AK28" s="38">
        <v>120</v>
      </c>
      <c r="AL28" s="38">
        <v>120</v>
      </c>
    </row>
    <row r="29" spans="2:38" s="21" customFormat="1" ht="14.65" thickBot="1" x14ac:dyDescent="0.5">
      <c r="B29" s="13">
        <f t="shared" si="0"/>
        <v>19</v>
      </c>
      <c r="C29" s="41" t="s">
        <v>40</v>
      </c>
      <c r="D29" s="36" t="s">
        <v>41</v>
      </c>
      <c r="E29" s="36" t="s">
        <v>42</v>
      </c>
      <c r="F29" s="37"/>
      <c r="G29" s="35" cm="1">
        <f t="array" ref="G29">SUM(SMALL(I29:AL29,_xlfn.SEQUENCE(10)))</f>
        <v>1030</v>
      </c>
      <c r="H29" s="19">
        <v>11</v>
      </c>
      <c r="I29" s="38">
        <v>120</v>
      </c>
      <c r="J29" s="38">
        <v>120</v>
      </c>
      <c r="K29" s="38">
        <v>93</v>
      </c>
      <c r="L29" s="38">
        <v>102</v>
      </c>
      <c r="M29" s="38">
        <v>120</v>
      </c>
      <c r="N29" s="38">
        <v>120</v>
      </c>
      <c r="O29" s="38">
        <v>112</v>
      </c>
      <c r="P29" s="38">
        <v>116</v>
      </c>
      <c r="Q29" s="38">
        <v>120</v>
      </c>
      <c r="R29" s="38">
        <v>120</v>
      </c>
      <c r="S29" s="38">
        <v>100</v>
      </c>
      <c r="T29" s="38">
        <v>105</v>
      </c>
      <c r="U29" s="38">
        <v>112</v>
      </c>
      <c r="V29" s="38">
        <v>95</v>
      </c>
      <c r="W29" s="38">
        <v>92</v>
      </c>
      <c r="X29" s="38">
        <v>120</v>
      </c>
      <c r="Y29" s="38">
        <v>120</v>
      </c>
      <c r="Z29" s="38">
        <v>120</v>
      </c>
      <c r="AA29" s="38">
        <v>120</v>
      </c>
      <c r="AB29" s="38">
        <v>108</v>
      </c>
      <c r="AC29" s="38">
        <v>111</v>
      </c>
      <c r="AD29" s="38">
        <v>120</v>
      </c>
      <c r="AE29" s="38">
        <v>120</v>
      </c>
      <c r="AF29" s="38">
        <v>120</v>
      </c>
      <c r="AG29" s="38">
        <v>120</v>
      </c>
      <c r="AH29" s="38">
        <v>120</v>
      </c>
      <c r="AI29" s="38">
        <v>120</v>
      </c>
      <c r="AJ29" s="38">
        <v>120</v>
      </c>
      <c r="AK29" s="38">
        <v>120</v>
      </c>
      <c r="AL29" s="38">
        <v>120</v>
      </c>
    </row>
    <row r="30" spans="2:38" s="21" customFormat="1" ht="16.149999999999999" thickBot="1" x14ac:dyDescent="0.55000000000000004">
      <c r="B30" s="13">
        <f t="shared" si="0"/>
        <v>20</v>
      </c>
      <c r="C30" s="51" t="s">
        <v>136</v>
      </c>
      <c r="D30" s="51" t="s">
        <v>137</v>
      </c>
      <c r="E30" s="36" t="s">
        <v>145</v>
      </c>
      <c r="F30" s="46"/>
      <c r="G30" s="35" cm="1">
        <f t="array" ref="G30">SUM(SMALL(I30:AL30,_xlfn.SEQUENCE(10)))</f>
        <v>1066</v>
      </c>
      <c r="H30" s="1">
        <v>4</v>
      </c>
      <c r="I30" s="38">
        <v>120</v>
      </c>
      <c r="J30" s="38">
        <v>120</v>
      </c>
      <c r="K30" s="38">
        <v>120</v>
      </c>
      <c r="L30" s="38">
        <v>120</v>
      </c>
      <c r="M30" s="38">
        <v>120</v>
      </c>
      <c r="N30" s="38">
        <v>120</v>
      </c>
      <c r="O30" s="38">
        <v>120</v>
      </c>
      <c r="P30" s="38">
        <v>120</v>
      </c>
      <c r="Q30" s="38">
        <v>120</v>
      </c>
      <c r="R30" s="38">
        <v>120</v>
      </c>
      <c r="S30" s="38">
        <v>120</v>
      </c>
      <c r="T30" s="38">
        <v>120</v>
      </c>
      <c r="U30" s="38">
        <v>120</v>
      </c>
      <c r="V30" s="38">
        <v>120</v>
      </c>
      <c r="W30" s="38">
        <v>120</v>
      </c>
      <c r="X30" s="38">
        <v>120</v>
      </c>
      <c r="Y30" s="38">
        <v>120</v>
      </c>
      <c r="Z30" s="38">
        <v>120</v>
      </c>
      <c r="AA30" s="38">
        <v>120</v>
      </c>
      <c r="AB30" s="38">
        <v>77</v>
      </c>
      <c r="AC30" s="38">
        <v>88</v>
      </c>
      <c r="AD30" s="38">
        <v>120</v>
      </c>
      <c r="AE30" s="38">
        <v>120</v>
      </c>
      <c r="AF30" s="38">
        <v>120</v>
      </c>
      <c r="AG30" s="38">
        <v>120</v>
      </c>
      <c r="AH30" s="38">
        <v>120</v>
      </c>
      <c r="AI30" s="61">
        <v>89</v>
      </c>
      <c r="AJ30" s="61">
        <v>92</v>
      </c>
      <c r="AK30" s="38">
        <v>120</v>
      </c>
      <c r="AL30" s="38">
        <v>120</v>
      </c>
    </row>
    <row r="31" spans="2:38" s="21" customFormat="1" ht="16.149999999999999" thickBot="1" x14ac:dyDescent="0.55000000000000004">
      <c r="B31" s="13">
        <f t="shared" si="0"/>
        <v>21</v>
      </c>
      <c r="C31" s="41" t="s">
        <v>62</v>
      </c>
      <c r="D31" s="36" t="s">
        <v>35</v>
      </c>
      <c r="E31" s="36" t="s">
        <v>63</v>
      </c>
      <c r="F31" s="37"/>
      <c r="G31" s="35" cm="1">
        <f t="array" ref="G31">SUM(SMALL(I31:AL31,_xlfn.SEQUENCE(10)))</f>
        <v>1067</v>
      </c>
      <c r="H31" s="19">
        <v>9</v>
      </c>
      <c r="I31" s="38">
        <v>120</v>
      </c>
      <c r="J31" s="38">
        <v>120</v>
      </c>
      <c r="K31" s="38">
        <v>107</v>
      </c>
      <c r="L31" s="38">
        <v>99</v>
      </c>
      <c r="M31" s="38">
        <v>120</v>
      </c>
      <c r="N31" s="38">
        <v>120</v>
      </c>
      <c r="O31" s="38">
        <v>114</v>
      </c>
      <c r="P31" s="38">
        <v>107</v>
      </c>
      <c r="Q31" s="38">
        <v>120</v>
      </c>
      <c r="R31" s="38">
        <v>120</v>
      </c>
      <c r="S31" s="38">
        <v>120</v>
      </c>
      <c r="T31" s="38">
        <v>105</v>
      </c>
      <c r="U31" s="38">
        <v>103</v>
      </c>
      <c r="V31" s="38">
        <v>99</v>
      </c>
      <c r="W31" s="38">
        <v>110</v>
      </c>
      <c r="X31" s="38">
        <v>120</v>
      </c>
      <c r="Y31" s="38">
        <v>120</v>
      </c>
      <c r="Z31" s="38">
        <v>120</v>
      </c>
      <c r="AA31" s="38">
        <v>120</v>
      </c>
      <c r="AB31" s="38">
        <v>120</v>
      </c>
      <c r="AC31" s="38">
        <v>120</v>
      </c>
      <c r="AD31" s="38">
        <v>120</v>
      </c>
      <c r="AE31" s="38">
        <v>120</v>
      </c>
      <c r="AF31" s="38">
        <v>120</v>
      </c>
      <c r="AG31" s="61">
        <v>120</v>
      </c>
      <c r="AH31" s="61">
        <v>120</v>
      </c>
      <c r="AI31" s="61">
        <v>120</v>
      </c>
      <c r="AJ31" s="61">
        <v>120</v>
      </c>
      <c r="AK31" s="46">
        <v>103</v>
      </c>
      <c r="AL31" s="46">
        <v>120</v>
      </c>
    </row>
    <row r="32" spans="2:38" s="21" customFormat="1" ht="16.149999999999999" thickBot="1" x14ac:dyDescent="0.55000000000000004">
      <c r="B32" s="13">
        <f t="shared" si="0"/>
        <v>22</v>
      </c>
      <c r="C32" s="41" t="s">
        <v>64</v>
      </c>
      <c r="D32" s="36" t="s">
        <v>65</v>
      </c>
      <c r="E32" s="36" t="s">
        <v>66</v>
      </c>
      <c r="F32" s="37"/>
      <c r="G32" s="35" cm="1">
        <f t="array" ref="G32">SUM(SMALL(I32:AL32,_xlfn.SEQUENCE(10)))</f>
        <v>1081</v>
      </c>
      <c r="H32" s="19">
        <v>15</v>
      </c>
      <c r="I32" s="38">
        <v>120</v>
      </c>
      <c r="J32" s="38">
        <v>120</v>
      </c>
      <c r="K32" s="38">
        <v>110</v>
      </c>
      <c r="L32" s="38">
        <v>107</v>
      </c>
      <c r="M32" s="38">
        <v>120</v>
      </c>
      <c r="N32" s="38">
        <v>120</v>
      </c>
      <c r="O32" s="38">
        <v>114</v>
      </c>
      <c r="P32" s="38">
        <v>118</v>
      </c>
      <c r="Q32" s="38">
        <v>120</v>
      </c>
      <c r="R32" s="38">
        <v>120</v>
      </c>
      <c r="S32" s="38">
        <v>105</v>
      </c>
      <c r="T32" s="38">
        <v>114</v>
      </c>
      <c r="U32" s="38">
        <v>108</v>
      </c>
      <c r="V32" s="38">
        <v>103</v>
      </c>
      <c r="W32" s="38">
        <v>105</v>
      </c>
      <c r="X32" s="38">
        <v>120</v>
      </c>
      <c r="Y32" s="38">
        <v>120</v>
      </c>
      <c r="Z32" s="38">
        <v>112</v>
      </c>
      <c r="AA32" s="38">
        <v>119</v>
      </c>
      <c r="AB32" s="38">
        <v>126</v>
      </c>
      <c r="AC32" s="38">
        <v>130</v>
      </c>
      <c r="AD32" s="38">
        <v>120</v>
      </c>
      <c r="AE32" s="38">
        <v>120</v>
      </c>
      <c r="AF32" s="38">
        <v>120</v>
      </c>
      <c r="AG32" s="38">
        <v>120</v>
      </c>
      <c r="AH32" s="38">
        <v>120</v>
      </c>
      <c r="AI32" s="38">
        <v>120</v>
      </c>
      <c r="AJ32" s="38">
        <v>120</v>
      </c>
      <c r="AK32" s="46">
        <v>116</v>
      </c>
      <c r="AL32" s="46">
        <v>103</v>
      </c>
    </row>
    <row r="33" spans="2:38" s="21" customFormat="1" ht="16.149999999999999" thickBot="1" x14ac:dyDescent="0.55000000000000004">
      <c r="B33" s="13">
        <f t="shared" si="0"/>
        <v>23</v>
      </c>
      <c r="C33" s="41" t="s">
        <v>98</v>
      </c>
      <c r="D33" s="36" t="s">
        <v>99</v>
      </c>
      <c r="E33" s="36" t="s">
        <v>102</v>
      </c>
      <c r="F33" s="48"/>
      <c r="G33" s="35" cm="1">
        <f t="array" ref="G33">SUM(SMALL(I33:AL33,_xlfn.SEQUENCE(10)))</f>
        <v>1089</v>
      </c>
      <c r="H33" s="1">
        <v>4</v>
      </c>
      <c r="I33" s="38">
        <v>120</v>
      </c>
      <c r="J33" s="38">
        <v>120</v>
      </c>
      <c r="K33" s="38">
        <v>120</v>
      </c>
      <c r="L33" s="38">
        <v>120</v>
      </c>
      <c r="M33" s="38">
        <v>120</v>
      </c>
      <c r="N33" s="38">
        <v>120</v>
      </c>
      <c r="O33" s="38">
        <v>120</v>
      </c>
      <c r="P33" s="38">
        <v>99</v>
      </c>
      <c r="Q33" s="38">
        <v>120</v>
      </c>
      <c r="R33" s="38">
        <v>120</v>
      </c>
      <c r="S33" s="38">
        <v>120</v>
      </c>
      <c r="T33" s="38">
        <v>120</v>
      </c>
      <c r="U33" s="38">
        <v>87</v>
      </c>
      <c r="V33" s="38">
        <v>88</v>
      </c>
      <c r="W33" s="38">
        <v>95</v>
      </c>
      <c r="X33" s="38">
        <v>120</v>
      </c>
      <c r="Y33" s="38">
        <v>120</v>
      </c>
      <c r="Z33" s="38">
        <v>120</v>
      </c>
      <c r="AA33" s="38">
        <v>120</v>
      </c>
      <c r="AB33" s="38">
        <v>120</v>
      </c>
      <c r="AC33" s="38">
        <v>120</v>
      </c>
      <c r="AD33" s="38">
        <v>120</v>
      </c>
      <c r="AE33" s="38">
        <v>120</v>
      </c>
      <c r="AF33" s="38">
        <v>120</v>
      </c>
      <c r="AG33" s="38">
        <v>120</v>
      </c>
      <c r="AH33" s="38">
        <v>120</v>
      </c>
      <c r="AI33" s="38">
        <v>120</v>
      </c>
      <c r="AJ33" s="38">
        <v>120</v>
      </c>
      <c r="AK33" s="38">
        <v>120</v>
      </c>
      <c r="AL33" s="38">
        <v>120</v>
      </c>
    </row>
    <row r="34" spans="2:38" s="21" customFormat="1" ht="16.149999999999999" thickBot="1" x14ac:dyDescent="0.55000000000000004">
      <c r="B34" s="13">
        <f t="shared" si="0"/>
        <v>24</v>
      </c>
      <c r="C34" s="41" t="s">
        <v>110</v>
      </c>
      <c r="D34" s="36" t="s">
        <v>108</v>
      </c>
      <c r="E34" s="36" t="s">
        <v>109</v>
      </c>
      <c r="F34" s="46"/>
      <c r="G34" s="35" cm="1">
        <f t="array" ref="G34">SUM(SMALL(I34:AL34,_xlfn.SEQUENCE(10)))</f>
        <v>1089</v>
      </c>
      <c r="H34" s="1">
        <v>6</v>
      </c>
      <c r="I34" s="38">
        <v>120</v>
      </c>
      <c r="J34" s="38">
        <v>120</v>
      </c>
      <c r="K34" s="38">
        <v>120</v>
      </c>
      <c r="L34" s="38">
        <v>120</v>
      </c>
      <c r="M34" s="38">
        <v>120</v>
      </c>
      <c r="N34" s="38">
        <v>120</v>
      </c>
      <c r="O34" s="38">
        <v>120</v>
      </c>
      <c r="P34" s="38">
        <v>120</v>
      </c>
      <c r="Q34" s="38">
        <v>120</v>
      </c>
      <c r="R34" s="38">
        <v>120</v>
      </c>
      <c r="S34" s="38">
        <v>120</v>
      </c>
      <c r="T34" s="38">
        <v>120</v>
      </c>
      <c r="U34" s="38">
        <v>92</v>
      </c>
      <c r="V34" s="38">
        <v>97</v>
      </c>
      <c r="W34" s="38">
        <v>99</v>
      </c>
      <c r="X34" s="38">
        <v>120</v>
      </c>
      <c r="Y34" s="38">
        <v>120</v>
      </c>
      <c r="Z34" s="38">
        <v>107</v>
      </c>
      <c r="AA34" s="38">
        <v>120</v>
      </c>
      <c r="AB34" s="38">
        <v>106</v>
      </c>
      <c r="AC34" s="38">
        <v>108</v>
      </c>
      <c r="AD34" s="38">
        <v>120</v>
      </c>
      <c r="AE34" s="38">
        <v>120</v>
      </c>
      <c r="AF34" s="38">
        <v>120</v>
      </c>
      <c r="AG34" s="38">
        <v>120</v>
      </c>
      <c r="AH34" s="38">
        <v>120</v>
      </c>
      <c r="AI34" s="61">
        <v>120</v>
      </c>
      <c r="AJ34" s="61">
        <v>120</v>
      </c>
      <c r="AK34" s="61">
        <v>120</v>
      </c>
      <c r="AL34" s="61">
        <v>120</v>
      </c>
    </row>
    <row r="35" spans="2:38" s="21" customFormat="1" ht="14.65" thickBot="1" x14ac:dyDescent="0.5">
      <c r="B35" s="13">
        <f t="shared" si="0"/>
        <v>25</v>
      </c>
      <c r="C35" s="41" t="s">
        <v>47</v>
      </c>
      <c r="D35" s="36" t="s">
        <v>48</v>
      </c>
      <c r="E35" s="36" t="s">
        <v>49</v>
      </c>
      <c r="F35" s="37"/>
      <c r="G35" s="35" cm="1">
        <f t="array" ref="G35">SUM(SMALL(I35:AL35,_xlfn.SEQUENCE(10)))</f>
        <v>1096</v>
      </c>
      <c r="H35" s="19">
        <v>6</v>
      </c>
      <c r="I35" s="38">
        <v>120</v>
      </c>
      <c r="J35" s="38">
        <v>120</v>
      </c>
      <c r="K35" s="38">
        <v>100</v>
      </c>
      <c r="L35" s="38">
        <v>98</v>
      </c>
      <c r="M35" s="38">
        <v>120</v>
      </c>
      <c r="N35" s="38">
        <v>120</v>
      </c>
      <c r="O35" s="38">
        <v>120</v>
      </c>
      <c r="P35" s="38">
        <v>120</v>
      </c>
      <c r="Q35" s="38">
        <v>120</v>
      </c>
      <c r="R35" s="38">
        <v>120</v>
      </c>
      <c r="S35" s="38">
        <v>100</v>
      </c>
      <c r="T35" s="38">
        <v>96</v>
      </c>
      <c r="U35" s="38">
        <v>120</v>
      </c>
      <c r="V35" s="38">
        <v>120</v>
      </c>
      <c r="W35" s="38">
        <v>120</v>
      </c>
      <c r="X35" s="38">
        <v>120</v>
      </c>
      <c r="Y35" s="38">
        <v>120</v>
      </c>
      <c r="Z35" s="38">
        <v>120</v>
      </c>
      <c r="AA35" s="38">
        <v>120</v>
      </c>
      <c r="AB35" s="38">
        <v>109</v>
      </c>
      <c r="AC35" s="38">
        <v>113</v>
      </c>
      <c r="AD35" s="38">
        <v>120</v>
      </c>
      <c r="AE35" s="38">
        <v>120</v>
      </c>
      <c r="AF35" s="38">
        <v>120</v>
      </c>
      <c r="AG35" s="61">
        <v>120</v>
      </c>
      <c r="AH35" s="61">
        <v>120</v>
      </c>
      <c r="AI35" s="61">
        <v>120</v>
      </c>
      <c r="AJ35" s="61">
        <v>120</v>
      </c>
      <c r="AK35" s="61">
        <v>120</v>
      </c>
      <c r="AL35" s="61">
        <v>120</v>
      </c>
    </row>
    <row r="36" spans="2:38" s="21" customFormat="1" ht="14.65" thickBot="1" x14ac:dyDescent="0.5">
      <c r="B36" s="13">
        <f t="shared" si="0"/>
        <v>26</v>
      </c>
      <c r="C36" s="41" t="s">
        <v>43</v>
      </c>
      <c r="D36" s="36" t="s">
        <v>44</v>
      </c>
      <c r="E36" s="36" t="s">
        <v>79</v>
      </c>
      <c r="F36" s="37"/>
      <c r="G36" s="35" cm="1">
        <f t="array" ref="G36">SUM(SMALL(I36:AL36,_xlfn.SEQUENCE(10)))</f>
        <v>1100</v>
      </c>
      <c r="H36" s="19">
        <v>4</v>
      </c>
      <c r="I36" s="38">
        <v>96</v>
      </c>
      <c r="J36" s="38">
        <v>100</v>
      </c>
      <c r="K36" s="38">
        <v>120</v>
      </c>
      <c r="L36" s="38">
        <v>120</v>
      </c>
      <c r="M36" s="38">
        <v>120</v>
      </c>
      <c r="N36" s="38">
        <v>120</v>
      </c>
      <c r="O36" s="38">
        <v>120</v>
      </c>
      <c r="P36" s="38">
        <v>120</v>
      </c>
      <c r="Q36" s="38">
        <v>120</v>
      </c>
      <c r="R36" s="38">
        <v>120</v>
      </c>
      <c r="S36" s="38">
        <v>120</v>
      </c>
      <c r="T36" s="38">
        <v>120</v>
      </c>
      <c r="U36" s="38">
        <v>120</v>
      </c>
      <c r="V36" s="38">
        <v>120</v>
      </c>
      <c r="W36" s="38">
        <v>120</v>
      </c>
      <c r="X36" s="38">
        <v>90</v>
      </c>
      <c r="Y36" s="38">
        <v>94</v>
      </c>
      <c r="Z36" s="38">
        <v>120</v>
      </c>
      <c r="AA36" s="38">
        <v>120</v>
      </c>
      <c r="AB36" s="38">
        <v>120</v>
      </c>
      <c r="AC36" s="38">
        <v>120</v>
      </c>
      <c r="AD36" s="38">
        <v>120</v>
      </c>
      <c r="AE36" s="38">
        <v>120</v>
      </c>
      <c r="AF36" s="38">
        <v>120</v>
      </c>
      <c r="AG36" s="38">
        <v>120</v>
      </c>
      <c r="AH36" s="38">
        <v>120</v>
      </c>
      <c r="AI36" s="38">
        <v>120</v>
      </c>
      <c r="AJ36" s="38">
        <v>120</v>
      </c>
      <c r="AK36" s="38">
        <v>120</v>
      </c>
      <c r="AL36" s="38">
        <v>120</v>
      </c>
    </row>
    <row r="37" spans="2:38" s="21" customFormat="1" ht="16.149999999999999" thickBot="1" x14ac:dyDescent="0.55000000000000004">
      <c r="B37" s="13">
        <f t="shared" si="0"/>
        <v>27</v>
      </c>
      <c r="C37" s="51" t="s">
        <v>141</v>
      </c>
      <c r="D37" s="51" t="s">
        <v>25</v>
      </c>
      <c r="E37" s="36" t="s">
        <v>148</v>
      </c>
      <c r="F37" s="46"/>
      <c r="G37" s="35" cm="1">
        <f t="array" ref="G37">SUM(SMALL(I37:AL37,_xlfn.SEQUENCE(10)))</f>
        <v>1119</v>
      </c>
      <c r="H37" s="1">
        <v>4</v>
      </c>
      <c r="I37" s="38">
        <v>120</v>
      </c>
      <c r="J37" s="38">
        <v>120</v>
      </c>
      <c r="K37" s="38">
        <v>120</v>
      </c>
      <c r="L37" s="38">
        <v>120</v>
      </c>
      <c r="M37" s="38">
        <v>120</v>
      </c>
      <c r="N37" s="38">
        <v>120</v>
      </c>
      <c r="O37" s="38">
        <v>120</v>
      </c>
      <c r="P37" s="38">
        <v>120</v>
      </c>
      <c r="Q37" s="38">
        <v>120</v>
      </c>
      <c r="R37" s="38">
        <v>120</v>
      </c>
      <c r="S37" s="38">
        <v>120</v>
      </c>
      <c r="T37" s="38">
        <v>120</v>
      </c>
      <c r="U37" s="38">
        <v>120</v>
      </c>
      <c r="V37" s="38">
        <v>120</v>
      </c>
      <c r="W37" s="38">
        <v>120</v>
      </c>
      <c r="X37" s="38">
        <v>120</v>
      </c>
      <c r="Y37" s="38">
        <v>120</v>
      </c>
      <c r="Z37" s="38">
        <v>120</v>
      </c>
      <c r="AA37" s="38">
        <v>120</v>
      </c>
      <c r="AB37" s="38">
        <v>106</v>
      </c>
      <c r="AC37" s="38">
        <v>98</v>
      </c>
      <c r="AD37" s="38">
        <v>120</v>
      </c>
      <c r="AE37" s="38">
        <v>120</v>
      </c>
      <c r="AF37" s="38">
        <v>120</v>
      </c>
      <c r="AG37" s="61">
        <v>101</v>
      </c>
      <c r="AH37" s="61">
        <v>94</v>
      </c>
      <c r="AI37" s="61">
        <v>120</v>
      </c>
      <c r="AJ37" s="61">
        <v>120</v>
      </c>
      <c r="AK37" s="61">
        <v>120</v>
      </c>
      <c r="AL37" s="61">
        <v>120</v>
      </c>
    </row>
    <row r="38" spans="2:38" ht="16.149999999999999" thickBot="1" x14ac:dyDescent="0.55000000000000004">
      <c r="B38" s="13">
        <f t="shared" si="0"/>
        <v>28</v>
      </c>
      <c r="C38" s="41" t="s">
        <v>67</v>
      </c>
      <c r="D38" s="36" t="s">
        <v>68</v>
      </c>
      <c r="E38" s="36" t="s">
        <v>69</v>
      </c>
      <c r="F38" s="47"/>
      <c r="G38" s="35" cm="1">
        <f t="array" ref="G38">SUM(SMALL(I38:AL38,_xlfn.SEQUENCE(10)))</f>
        <v>1126</v>
      </c>
      <c r="H38" s="19">
        <v>5</v>
      </c>
      <c r="I38" s="38">
        <v>120</v>
      </c>
      <c r="J38" s="38">
        <v>120</v>
      </c>
      <c r="K38" s="38">
        <v>120</v>
      </c>
      <c r="L38" s="38">
        <v>99</v>
      </c>
      <c r="M38" s="38">
        <v>120</v>
      </c>
      <c r="N38" s="38">
        <v>120</v>
      </c>
      <c r="O38" s="38">
        <v>120</v>
      </c>
      <c r="P38" s="38">
        <v>112</v>
      </c>
      <c r="Q38" s="38">
        <v>120</v>
      </c>
      <c r="R38" s="38">
        <v>120</v>
      </c>
      <c r="S38" s="38">
        <v>120</v>
      </c>
      <c r="T38" s="38">
        <v>120</v>
      </c>
      <c r="U38" s="38">
        <v>108</v>
      </c>
      <c r="V38" s="38">
        <v>105</v>
      </c>
      <c r="W38" s="38">
        <v>102</v>
      </c>
      <c r="X38" s="38">
        <v>120</v>
      </c>
      <c r="Y38" s="38">
        <v>120</v>
      </c>
      <c r="Z38" s="38">
        <v>120</v>
      </c>
      <c r="AA38" s="38">
        <v>120</v>
      </c>
      <c r="AB38" s="38">
        <v>120</v>
      </c>
      <c r="AC38" s="38">
        <v>120</v>
      </c>
      <c r="AD38" s="38">
        <v>120</v>
      </c>
      <c r="AE38" s="38">
        <v>120</v>
      </c>
      <c r="AF38" s="38">
        <v>120</v>
      </c>
      <c r="AG38" s="38">
        <v>120</v>
      </c>
      <c r="AH38" s="38">
        <v>120</v>
      </c>
      <c r="AI38" s="38">
        <v>120</v>
      </c>
      <c r="AJ38" s="38">
        <v>120</v>
      </c>
      <c r="AK38" s="38">
        <v>120</v>
      </c>
      <c r="AL38" s="38">
        <v>120</v>
      </c>
    </row>
    <row r="39" spans="2:38" ht="16.149999999999999" thickBot="1" x14ac:dyDescent="0.55000000000000004">
      <c r="B39" s="13">
        <f t="shared" si="0"/>
        <v>29</v>
      </c>
      <c r="C39" s="41" t="s">
        <v>55</v>
      </c>
      <c r="D39" s="36" t="s">
        <v>56</v>
      </c>
      <c r="E39" s="36" t="s">
        <v>57</v>
      </c>
      <c r="F39" s="47"/>
      <c r="G39" s="35" cm="1">
        <f t="array" ref="G39">SUM(SMALL(I39:AL39,_xlfn.SEQUENCE(10)))</f>
        <v>1133</v>
      </c>
      <c r="H39" s="19">
        <v>4</v>
      </c>
      <c r="I39" s="38">
        <v>120</v>
      </c>
      <c r="J39" s="38">
        <v>120</v>
      </c>
      <c r="K39" s="38">
        <v>99</v>
      </c>
      <c r="L39" s="38">
        <v>101</v>
      </c>
      <c r="M39" s="38">
        <v>120</v>
      </c>
      <c r="N39" s="38">
        <v>120</v>
      </c>
      <c r="O39" s="38">
        <v>106</v>
      </c>
      <c r="P39" s="38">
        <v>107</v>
      </c>
      <c r="Q39" s="38">
        <v>120</v>
      </c>
      <c r="R39" s="38">
        <v>120</v>
      </c>
      <c r="S39" s="38">
        <v>120</v>
      </c>
      <c r="T39" s="38">
        <v>120</v>
      </c>
      <c r="U39" s="38">
        <v>120</v>
      </c>
      <c r="V39" s="38">
        <v>120</v>
      </c>
      <c r="W39" s="38">
        <v>120</v>
      </c>
      <c r="X39" s="38">
        <v>120</v>
      </c>
      <c r="Y39" s="38">
        <v>120</v>
      </c>
      <c r="Z39" s="38">
        <v>120</v>
      </c>
      <c r="AA39" s="38">
        <v>120</v>
      </c>
      <c r="AB39" s="38">
        <v>120</v>
      </c>
      <c r="AC39" s="38">
        <v>120</v>
      </c>
      <c r="AD39" s="38">
        <v>120</v>
      </c>
      <c r="AE39" s="38">
        <v>120</v>
      </c>
      <c r="AF39" s="38">
        <v>120</v>
      </c>
      <c r="AG39" s="38">
        <v>120</v>
      </c>
      <c r="AH39" s="38">
        <v>120</v>
      </c>
      <c r="AI39" s="38">
        <v>120</v>
      </c>
      <c r="AJ39" s="38">
        <v>120</v>
      </c>
      <c r="AK39" s="38">
        <v>120</v>
      </c>
      <c r="AL39" s="38">
        <v>120</v>
      </c>
    </row>
    <row r="40" spans="2:38" ht="16.149999999999999" thickBot="1" x14ac:dyDescent="0.55000000000000004">
      <c r="B40" s="13">
        <f t="shared" si="0"/>
        <v>30</v>
      </c>
      <c r="C40" s="41" t="s">
        <v>73</v>
      </c>
      <c r="D40" s="36" t="s">
        <v>35</v>
      </c>
      <c r="E40" s="36" t="s">
        <v>74</v>
      </c>
      <c r="F40" s="47"/>
      <c r="G40" s="35" cm="1">
        <f t="array" ref="G40">SUM(SMALL(I40:AL40,_xlfn.SEQUENCE(10)))</f>
        <v>1138</v>
      </c>
      <c r="H40" s="19">
        <v>8</v>
      </c>
      <c r="I40" s="38">
        <v>120</v>
      </c>
      <c r="J40" s="38">
        <v>120</v>
      </c>
      <c r="K40" s="38">
        <v>120</v>
      </c>
      <c r="L40" s="38">
        <v>115</v>
      </c>
      <c r="M40" s="38">
        <v>120</v>
      </c>
      <c r="N40" s="38">
        <v>120</v>
      </c>
      <c r="O40" s="38">
        <v>120</v>
      </c>
      <c r="P40" s="38">
        <v>120</v>
      </c>
      <c r="Q40" s="38">
        <v>120</v>
      </c>
      <c r="R40" s="38">
        <v>120</v>
      </c>
      <c r="S40" s="38">
        <v>112</v>
      </c>
      <c r="T40" s="38">
        <v>120</v>
      </c>
      <c r="U40" s="38">
        <v>120</v>
      </c>
      <c r="V40" s="38">
        <v>106</v>
      </c>
      <c r="W40" s="38">
        <v>109</v>
      </c>
      <c r="X40" s="38">
        <v>120</v>
      </c>
      <c r="Y40" s="38">
        <v>120</v>
      </c>
      <c r="Z40" s="38">
        <v>120</v>
      </c>
      <c r="AA40" s="38">
        <v>120</v>
      </c>
      <c r="AB40" s="38">
        <v>115</v>
      </c>
      <c r="AC40" s="38">
        <v>129</v>
      </c>
      <c r="AD40" s="38">
        <v>120</v>
      </c>
      <c r="AE40" s="38">
        <v>120</v>
      </c>
      <c r="AF40" s="38">
        <v>120</v>
      </c>
      <c r="AG40" s="38">
        <v>120</v>
      </c>
      <c r="AH40" s="38">
        <v>120</v>
      </c>
      <c r="AI40" s="38">
        <v>120</v>
      </c>
      <c r="AJ40" s="38">
        <v>120</v>
      </c>
      <c r="AK40" s="46">
        <v>114</v>
      </c>
      <c r="AL40" s="46">
        <v>107</v>
      </c>
    </row>
    <row r="41" spans="2:38" ht="16.149999999999999" thickBot="1" x14ac:dyDescent="0.55000000000000004">
      <c r="B41" s="13">
        <f t="shared" si="0"/>
        <v>31</v>
      </c>
      <c r="C41" s="51" t="s">
        <v>138</v>
      </c>
      <c r="D41" s="51" t="s">
        <v>123</v>
      </c>
      <c r="E41" s="36" t="s">
        <v>146</v>
      </c>
      <c r="G41" s="35" cm="1">
        <f t="array" ref="G41">SUM(SMALL(I41:AL41,_xlfn.SEQUENCE(10)))</f>
        <v>1140</v>
      </c>
      <c r="H41" s="1">
        <v>2</v>
      </c>
      <c r="I41" s="38">
        <v>120</v>
      </c>
      <c r="J41" s="38">
        <v>120</v>
      </c>
      <c r="K41" s="38">
        <v>120</v>
      </c>
      <c r="L41" s="38">
        <v>120</v>
      </c>
      <c r="M41" s="38">
        <v>120</v>
      </c>
      <c r="N41" s="38">
        <v>120</v>
      </c>
      <c r="O41" s="38">
        <v>120</v>
      </c>
      <c r="P41" s="38">
        <v>120</v>
      </c>
      <c r="Q41" s="38">
        <v>120</v>
      </c>
      <c r="R41" s="38">
        <v>120</v>
      </c>
      <c r="S41" s="38">
        <v>120</v>
      </c>
      <c r="T41" s="38">
        <v>120</v>
      </c>
      <c r="U41" s="38">
        <v>120</v>
      </c>
      <c r="V41" s="38">
        <v>120</v>
      </c>
      <c r="W41" s="38">
        <v>120</v>
      </c>
      <c r="X41" s="38">
        <v>120</v>
      </c>
      <c r="Y41" s="38">
        <v>120</v>
      </c>
      <c r="Z41" s="38">
        <v>120</v>
      </c>
      <c r="AA41" s="38">
        <v>120</v>
      </c>
      <c r="AB41" s="38">
        <v>88</v>
      </c>
      <c r="AC41" s="38">
        <v>92</v>
      </c>
      <c r="AD41" s="38">
        <v>120</v>
      </c>
      <c r="AE41" s="38">
        <v>120</v>
      </c>
      <c r="AF41" s="38">
        <v>120</v>
      </c>
      <c r="AG41" s="38">
        <v>120</v>
      </c>
      <c r="AH41" s="38">
        <v>120</v>
      </c>
      <c r="AI41" s="38">
        <v>120</v>
      </c>
      <c r="AJ41" s="38">
        <v>120</v>
      </c>
      <c r="AK41" s="38">
        <v>120</v>
      </c>
      <c r="AL41" s="38">
        <v>120</v>
      </c>
    </row>
    <row r="42" spans="2:38" ht="16.149999999999999" thickBot="1" x14ac:dyDescent="0.55000000000000004">
      <c r="B42" s="13">
        <f t="shared" si="0"/>
        <v>32</v>
      </c>
      <c r="C42" s="51" t="s">
        <v>124</v>
      </c>
      <c r="D42" s="51" t="s">
        <v>125</v>
      </c>
      <c r="E42" s="36" t="s">
        <v>130</v>
      </c>
      <c r="G42" s="35" cm="1">
        <f t="array" ref="G42">SUM(SMALL(I42:AL42,_xlfn.SEQUENCE(10)))</f>
        <v>1145</v>
      </c>
      <c r="H42" s="1">
        <v>3</v>
      </c>
      <c r="I42" s="38">
        <v>120</v>
      </c>
      <c r="J42" s="38">
        <v>120</v>
      </c>
      <c r="K42" s="38">
        <v>120</v>
      </c>
      <c r="L42" s="38">
        <v>120</v>
      </c>
      <c r="M42" s="38">
        <v>120</v>
      </c>
      <c r="N42" s="38">
        <v>120</v>
      </c>
      <c r="O42" s="38">
        <v>120</v>
      </c>
      <c r="P42" s="38">
        <v>120</v>
      </c>
      <c r="Q42" s="38">
        <v>120</v>
      </c>
      <c r="R42" s="38">
        <v>120</v>
      </c>
      <c r="S42" s="38">
        <v>120</v>
      </c>
      <c r="T42" s="38">
        <v>120</v>
      </c>
      <c r="U42" s="38">
        <v>120</v>
      </c>
      <c r="V42" s="38">
        <v>120</v>
      </c>
      <c r="W42" s="38">
        <v>120</v>
      </c>
      <c r="X42" s="38">
        <v>120</v>
      </c>
      <c r="Y42" s="38">
        <v>120</v>
      </c>
      <c r="Z42" s="38">
        <v>99</v>
      </c>
      <c r="AA42" s="38">
        <v>120</v>
      </c>
      <c r="AB42" s="38">
        <v>98</v>
      </c>
      <c r="AC42" s="38">
        <v>108</v>
      </c>
      <c r="AD42" s="38">
        <v>120</v>
      </c>
      <c r="AE42" s="38">
        <v>120</v>
      </c>
      <c r="AF42" s="38">
        <v>120</v>
      </c>
      <c r="AG42" s="38">
        <v>120</v>
      </c>
      <c r="AH42" s="38">
        <v>120</v>
      </c>
      <c r="AI42" s="38">
        <v>120</v>
      </c>
      <c r="AJ42" s="38">
        <v>120</v>
      </c>
      <c r="AK42" s="38">
        <v>120</v>
      </c>
      <c r="AL42" s="38">
        <v>120</v>
      </c>
    </row>
    <row r="43" spans="2:38" ht="16.149999999999999" thickBot="1" x14ac:dyDescent="0.55000000000000004">
      <c r="B43" s="58">
        <f t="shared" si="0"/>
        <v>33</v>
      </c>
      <c r="C43" s="59" t="s">
        <v>114</v>
      </c>
      <c r="D43" s="60" t="s">
        <v>14</v>
      </c>
      <c r="E43" s="36" t="s">
        <v>118</v>
      </c>
      <c r="G43" s="35" cm="1">
        <f t="array" ref="G43">SUM(SMALL(I43:AL43,_xlfn.SEQUENCE(10)))</f>
        <v>1153</v>
      </c>
      <c r="H43" s="1">
        <v>2</v>
      </c>
      <c r="I43" s="38">
        <v>120</v>
      </c>
      <c r="J43" s="38">
        <v>120</v>
      </c>
      <c r="K43" s="38">
        <v>120</v>
      </c>
      <c r="L43" s="38">
        <v>120</v>
      </c>
      <c r="M43" s="38">
        <v>120</v>
      </c>
      <c r="N43" s="38">
        <v>120</v>
      </c>
      <c r="O43" s="38">
        <v>120</v>
      </c>
      <c r="P43" s="38">
        <v>120</v>
      </c>
      <c r="Q43" s="38">
        <v>120</v>
      </c>
      <c r="R43" s="38">
        <v>120</v>
      </c>
      <c r="S43" s="38">
        <v>120</v>
      </c>
      <c r="T43" s="38">
        <v>120</v>
      </c>
      <c r="U43" s="38">
        <v>120</v>
      </c>
      <c r="V43" s="38">
        <v>120</v>
      </c>
      <c r="W43" s="38">
        <v>120</v>
      </c>
      <c r="X43" s="38">
        <v>96</v>
      </c>
      <c r="Y43" s="38">
        <v>97</v>
      </c>
      <c r="Z43" s="38">
        <v>120</v>
      </c>
      <c r="AA43" s="38">
        <v>120</v>
      </c>
      <c r="AB43" s="38">
        <v>120</v>
      </c>
      <c r="AC43" s="38">
        <v>120</v>
      </c>
      <c r="AD43" s="38">
        <v>120</v>
      </c>
      <c r="AE43" s="38">
        <v>120</v>
      </c>
      <c r="AF43" s="38">
        <v>120</v>
      </c>
      <c r="AG43" s="61">
        <v>120</v>
      </c>
      <c r="AH43" s="61">
        <v>120</v>
      </c>
      <c r="AI43" s="61">
        <v>120</v>
      </c>
      <c r="AJ43" s="61">
        <v>120</v>
      </c>
      <c r="AK43" s="61">
        <v>120</v>
      </c>
      <c r="AL43" s="61">
        <v>120</v>
      </c>
    </row>
    <row r="44" spans="2:38" ht="16.149999999999999" thickBot="1" x14ac:dyDescent="0.55000000000000004">
      <c r="B44" s="50">
        <f t="shared" si="0"/>
        <v>34</v>
      </c>
      <c r="C44" s="51" t="s">
        <v>139</v>
      </c>
      <c r="D44" s="51" t="s">
        <v>48</v>
      </c>
      <c r="E44" s="36" t="s">
        <v>147</v>
      </c>
      <c r="F44" s="46"/>
      <c r="G44" s="35" cm="1">
        <f t="array" ref="G44">SUM(SMALL(I44:AL44,_xlfn.SEQUENCE(10)))</f>
        <v>1160</v>
      </c>
      <c r="H44" s="62">
        <v>2</v>
      </c>
      <c r="I44" s="38">
        <v>120</v>
      </c>
      <c r="J44" s="38">
        <v>120</v>
      </c>
      <c r="K44" s="38">
        <v>120</v>
      </c>
      <c r="L44" s="38">
        <v>120</v>
      </c>
      <c r="M44" s="38">
        <v>120</v>
      </c>
      <c r="N44" s="38">
        <v>120</v>
      </c>
      <c r="O44" s="38">
        <v>120</v>
      </c>
      <c r="P44" s="38">
        <v>120</v>
      </c>
      <c r="Q44" s="38">
        <v>120</v>
      </c>
      <c r="R44" s="38">
        <v>120</v>
      </c>
      <c r="S44" s="38">
        <v>120</v>
      </c>
      <c r="T44" s="38">
        <v>120</v>
      </c>
      <c r="U44" s="38">
        <v>120</v>
      </c>
      <c r="V44" s="38">
        <v>120</v>
      </c>
      <c r="W44" s="38">
        <v>120</v>
      </c>
      <c r="X44" s="38">
        <v>120</v>
      </c>
      <c r="Y44" s="38">
        <v>120</v>
      </c>
      <c r="Z44" s="38">
        <v>120</v>
      </c>
      <c r="AA44" s="38">
        <v>120</v>
      </c>
      <c r="AB44" s="38">
        <v>91</v>
      </c>
      <c r="AC44" s="38">
        <v>109</v>
      </c>
      <c r="AD44" s="38">
        <v>120</v>
      </c>
      <c r="AE44" s="38">
        <v>120</v>
      </c>
      <c r="AF44" s="38">
        <v>120</v>
      </c>
      <c r="AG44" s="38">
        <v>120</v>
      </c>
      <c r="AH44" s="38">
        <v>120</v>
      </c>
      <c r="AI44" s="38">
        <v>120</v>
      </c>
      <c r="AJ44" s="38">
        <v>120</v>
      </c>
      <c r="AK44" s="38">
        <v>120</v>
      </c>
      <c r="AL44" s="38">
        <v>120</v>
      </c>
    </row>
    <row r="45" spans="2:38" ht="16.149999999999999" thickBot="1" x14ac:dyDescent="0.55000000000000004">
      <c r="B45" s="50">
        <f t="shared" si="0"/>
        <v>35</v>
      </c>
      <c r="C45" s="51" t="s">
        <v>155</v>
      </c>
      <c r="D45" s="51" t="s">
        <v>156</v>
      </c>
      <c r="E45" s="41" t="s">
        <v>158</v>
      </c>
      <c r="F45" s="46"/>
      <c r="G45" s="35" cm="1">
        <f t="array" ref="G45">SUM(SMALL(I45:AL45,_xlfn.SEQUENCE(10)))</f>
        <v>1163</v>
      </c>
      <c r="H45" s="62">
        <v>2</v>
      </c>
      <c r="I45" s="46">
        <v>120</v>
      </c>
      <c r="J45" s="46">
        <v>120</v>
      </c>
      <c r="K45" s="46">
        <v>120</v>
      </c>
      <c r="L45" s="46">
        <v>120</v>
      </c>
      <c r="M45" s="46">
        <v>120</v>
      </c>
      <c r="N45" s="46">
        <v>120</v>
      </c>
      <c r="O45" s="46">
        <v>120</v>
      </c>
      <c r="P45" s="46">
        <v>120</v>
      </c>
      <c r="Q45" s="46">
        <v>120</v>
      </c>
      <c r="R45" s="46">
        <v>120</v>
      </c>
      <c r="S45" s="46">
        <v>120</v>
      </c>
      <c r="T45" s="46">
        <v>120</v>
      </c>
      <c r="U45" s="46">
        <v>120</v>
      </c>
      <c r="V45" s="46">
        <v>120</v>
      </c>
      <c r="W45" s="46">
        <v>120</v>
      </c>
      <c r="X45" s="46">
        <v>120</v>
      </c>
      <c r="Y45" s="46">
        <v>120</v>
      </c>
      <c r="Z45" s="46">
        <v>120</v>
      </c>
      <c r="AA45" s="46">
        <v>120</v>
      </c>
      <c r="AB45" s="46">
        <v>120</v>
      </c>
      <c r="AC45" s="46">
        <v>120</v>
      </c>
      <c r="AD45" s="46">
        <v>120</v>
      </c>
      <c r="AE45" s="46">
        <v>120</v>
      </c>
      <c r="AF45" s="46">
        <v>120</v>
      </c>
      <c r="AG45" s="46">
        <v>120</v>
      </c>
      <c r="AH45" s="46">
        <v>120</v>
      </c>
      <c r="AI45" s="46">
        <v>120</v>
      </c>
      <c r="AJ45" s="46">
        <v>120</v>
      </c>
      <c r="AK45" s="46">
        <v>99</v>
      </c>
      <c r="AL45" s="46">
        <v>104</v>
      </c>
    </row>
    <row r="46" spans="2:38" ht="16.149999999999999" thickBot="1" x14ac:dyDescent="0.55000000000000004">
      <c r="B46" s="50">
        <f t="shared" si="0"/>
        <v>36</v>
      </c>
      <c r="C46" s="41" t="s">
        <v>142</v>
      </c>
      <c r="D46" s="36" t="s">
        <v>143</v>
      </c>
      <c r="E46" s="36" t="s">
        <v>144</v>
      </c>
      <c r="F46" s="46"/>
      <c r="G46" s="35" cm="1">
        <f t="array" ref="G46">SUM(SMALL(I46:AL46,_xlfn.SEQUENCE(10)))</f>
        <v>1164</v>
      </c>
      <c r="H46" s="63">
        <v>2</v>
      </c>
      <c r="I46" s="46">
        <v>120</v>
      </c>
      <c r="J46" s="46">
        <v>120</v>
      </c>
      <c r="K46" s="46">
        <v>120</v>
      </c>
      <c r="L46" s="46">
        <v>120</v>
      </c>
      <c r="M46" s="46">
        <v>120</v>
      </c>
      <c r="N46" s="46">
        <v>120</v>
      </c>
      <c r="O46" s="46">
        <v>120</v>
      </c>
      <c r="P46" s="46">
        <v>120</v>
      </c>
      <c r="Q46" s="46">
        <v>120</v>
      </c>
      <c r="R46" s="46">
        <v>120</v>
      </c>
      <c r="S46" s="46">
        <v>120</v>
      </c>
      <c r="T46" s="46">
        <v>120</v>
      </c>
      <c r="U46" s="46">
        <v>120</v>
      </c>
      <c r="V46" s="46">
        <v>120</v>
      </c>
      <c r="W46" s="46">
        <v>120</v>
      </c>
      <c r="X46" s="46">
        <v>120</v>
      </c>
      <c r="Y46" s="46">
        <v>120</v>
      </c>
      <c r="Z46" s="46">
        <v>120</v>
      </c>
      <c r="AA46" s="46">
        <v>120</v>
      </c>
      <c r="AB46" s="46">
        <v>120</v>
      </c>
      <c r="AC46" s="46">
        <v>120</v>
      </c>
      <c r="AD46" s="46">
        <v>120</v>
      </c>
      <c r="AE46" s="46">
        <v>120</v>
      </c>
      <c r="AF46" s="46">
        <v>120</v>
      </c>
      <c r="AG46" s="46">
        <v>105</v>
      </c>
      <c r="AH46" s="46">
        <v>99</v>
      </c>
      <c r="AI46" s="38">
        <v>120</v>
      </c>
      <c r="AJ46" s="38">
        <v>120</v>
      </c>
      <c r="AK46" s="38">
        <v>120</v>
      </c>
      <c r="AL46" s="38">
        <v>120</v>
      </c>
    </row>
    <row r="47" spans="2:38" ht="16.149999999999999" thickBot="1" x14ac:dyDescent="0.55000000000000004">
      <c r="B47" s="50">
        <f t="shared" si="0"/>
        <v>37</v>
      </c>
      <c r="C47" s="51" t="s">
        <v>140</v>
      </c>
      <c r="D47" s="51" t="s">
        <v>99</v>
      </c>
      <c r="E47" s="36" t="s">
        <v>149</v>
      </c>
      <c r="F47" s="46"/>
      <c r="G47" s="35" cm="1">
        <f t="array" ref="G47">SUM(SMALL(I47:AL47,_xlfn.SEQUENCE(10)))</f>
        <v>1165</v>
      </c>
      <c r="H47" s="62">
        <v>2</v>
      </c>
      <c r="I47" s="38">
        <v>120</v>
      </c>
      <c r="J47" s="38">
        <v>120</v>
      </c>
      <c r="K47" s="38">
        <v>120</v>
      </c>
      <c r="L47" s="38">
        <v>120</v>
      </c>
      <c r="M47" s="38">
        <v>120</v>
      </c>
      <c r="N47" s="38">
        <v>120</v>
      </c>
      <c r="O47" s="38">
        <v>120</v>
      </c>
      <c r="P47" s="38">
        <v>120</v>
      </c>
      <c r="Q47" s="38">
        <v>120</v>
      </c>
      <c r="R47" s="38">
        <v>120</v>
      </c>
      <c r="S47" s="38">
        <v>120</v>
      </c>
      <c r="T47" s="38">
        <v>120</v>
      </c>
      <c r="U47" s="38">
        <v>120</v>
      </c>
      <c r="V47" s="38">
        <v>120</v>
      </c>
      <c r="W47" s="38">
        <v>120</v>
      </c>
      <c r="X47" s="38">
        <v>120</v>
      </c>
      <c r="Y47" s="38">
        <v>120</v>
      </c>
      <c r="Z47" s="38">
        <v>120</v>
      </c>
      <c r="AA47" s="38">
        <v>120</v>
      </c>
      <c r="AB47" s="38">
        <v>104</v>
      </c>
      <c r="AC47" s="38">
        <v>101</v>
      </c>
      <c r="AD47" s="38">
        <v>120</v>
      </c>
      <c r="AE47" s="38">
        <v>120</v>
      </c>
      <c r="AF47" s="38">
        <v>120</v>
      </c>
      <c r="AG47" s="61">
        <v>120</v>
      </c>
      <c r="AH47" s="61">
        <v>120</v>
      </c>
      <c r="AI47" s="61">
        <v>120</v>
      </c>
      <c r="AJ47" s="61">
        <v>120</v>
      </c>
      <c r="AK47" s="61">
        <v>120</v>
      </c>
      <c r="AL47" s="61">
        <v>120</v>
      </c>
    </row>
    <row r="48" spans="2:38" ht="16.149999999999999" thickBot="1" x14ac:dyDescent="0.55000000000000004">
      <c r="B48" s="50">
        <f t="shared" si="0"/>
        <v>38</v>
      </c>
      <c r="C48" s="41" t="s">
        <v>116</v>
      </c>
      <c r="D48" s="36" t="s">
        <v>117</v>
      </c>
      <c r="E48" s="36" t="s">
        <v>121</v>
      </c>
      <c r="F48" s="46"/>
      <c r="G48" s="35" cm="1">
        <f t="array" ref="G48">SUM(SMALL(I48:AL48,_xlfn.SEQUENCE(10)))</f>
        <v>1173</v>
      </c>
      <c r="H48" s="62">
        <v>1</v>
      </c>
      <c r="I48" s="38">
        <v>120</v>
      </c>
      <c r="J48" s="38">
        <v>120</v>
      </c>
      <c r="K48" s="38">
        <v>120</v>
      </c>
      <c r="L48" s="38">
        <v>120</v>
      </c>
      <c r="M48" s="38">
        <v>120</v>
      </c>
      <c r="N48" s="38">
        <v>120</v>
      </c>
      <c r="O48" s="38">
        <v>120</v>
      </c>
      <c r="P48" s="38">
        <v>120</v>
      </c>
      <c r="Q48" s="38">
        <v>120</v>
      </c>
      <c r="R48" s="38">
        <v>120</v>
      </c>
      <c r="S48" s="38">
        <v>120</v>
      </c>
      <c r="T48" s="38">
        <v>120</v>
      </c>
      <c r="U48" s="38">
        <v>120</v>
      </c>
      <c r="V48" s="38">
        <v>120</v>
      </c>
      <c r="W48" s="38">
        <v>120</v>
      </c>
      <c r="X48" s="38">
        <v>93</v>
      </c>
      <c r="Y48" s="38">
        <v>120</v>
      </c>
      <c r="Z48" s="38">
        <v>120</v>
      </c>
      <c r="AA48" s="38">
        <v>120</v>
      </c>
      <c r="AB48" s="38">
        <v>120</v>
      </c>
      <c r="AC48" s="38">
        <v>120</v>
      </c>
      <c r="AD48" s="38">
        <v>120</v>
      </c>
      <c r="AE48" s="38">
        <v>120</v>
      </c>
      <c r="AF48" s="38">
        <v>120</v>
      </c>
      <c r="AG48" s="61">
        <v>120</v>
      </c>
      <c r="AH48" s="61">
        <v>120</v>
      </c>
      <c r="AI48" s="61">
        <v>120</v>
      </c>
      <c r="AJ48" s="61">
        <v>120</v>
      </c>
      <c r="AK48" s="61">
        <v>120</v>
      </c>
      <c r="AL48" s="61">
        <v>120</v>
      </c>
    </row>
    <row r="49" spans="2:38" ht="16.149999999999999" thickBot="1" x14ac:dyDescent="0.55000000000000004">
      <c r="B49" s="50">
        <f t="shared" si="0"/>
        <v>39</v>
      </c>
      <c r="C49" s="41" t="s">
        <v>96</v>
      </c>
      <c r="D49" s="36" t="s">
        <v>97</v>
      </c>
      <c r="E49" s="36" t="s">
        <v>100</v>
      </c>
      <c r="G49" s="35" cm="1">
        <f t="array" ref="G49">SUM(SMALL(I49:AL49,_xlfn.SEQUENCE(10)))</f>
        <v>1179</v>
      </c>
      <c r="H49" s="1">
        <v>3</v>
      </c>
      <c r="I49" s="38">
        <v>120</v>
      </c>
      <c r="J49" s="38">
        <v>120</v>
      </c>
      <c r="K49" s="38">
        <v>120</v>
      </c>
      <c r="L49" s="38">
        <v>120</v>
      </c>
      <c r="M49" s="38">
        <v>120</v>
      </c>
      <c r="N49" s="38">
        <v>120</v>
      </c>
      <c r="O49" s="38">
        <v>107</v>
      </c>
      <c r="P49" s="38">
        <v>120</v>
      </c>
      <c r="Q49" s="38">
        <v>120</v>
      </c>
      <c r="R49" s="38">
        <v>120</v>
      </c>
      <c r="S49" s="38">
        <v>120</v>
      </c>
      <c r="T49" s="38">
        <v>120</v>
      </c>
      <c r="U49" s="38">
        <v>120</v>
      </c>
      <c r="V49" s="38">
        <v>120</v>
      </c>
      <c r="W49" s="38">
        <v>120</v>
      </c>
      <c r="X49" s="38">
        <v>120</v>
      </c>
      <c r="Y49" s="38">
        <v>120</v>
      </c>
      <c r="Z49" s="38">
        <v>112</v>
      </c>
      <c r="AA49" s="38">
        <v>120</v>
      </c>
      <c r="AB49" s="38">
        <v>120</v>
      </c>
      <c r="AC49" s="38">
        <v>120</v>
      </c>
      <c r="AD49" s="38">
        <v>120</v>
      </c>
      <c r="AE49" s="38">
        <v>120</v>
      </c>
      <c r="AF49" s="38">
        <v>120</v>
      </c>
      <c r="AG49" s="38">
        <v>120</v>
      </c>
      <c r="AH49" s="38">
        <v>120</v>
      </c>
      <c r="AI49" s="38">
        <v>120</v>
      </c>
      <c r="AJ49" s="38">
        <v>120</v>
      </c>
      <c r="AK49" s="38">
        <v>120</v>
      </c>
      <c r="AL49" s="38">
        <v>120</v>
      </c>
    </row>
    <row r="50" spans="2:38" ht="16.149999999999999" thickBot="1" x14ac:dyDescent="0.55000000000000004">
      <c r="B50" s="50">
        <f t="shared" si="0"/>
        <v>40</v>
      </c>
      <c r="C50" s="41" t="s">
        <v>120</v>
      </c>
      <c r="D50" s="36" t="s">
        <v>115</v>
      </c>
      <c r="E50" s="36" t="s">
        <v>119</v>
      </c>
      <c r="G50" s="35" cm="1">
        <f t="array" ref="G50">SUM(SMALL(I50:AL50,_xlfn.SEQUENCE(10)))</f>
        <v>1180</v>
      </c>
      <c r="H50" s="1">
        <v>2</v>
      </c>
      <c r="I50" s="38">
        <v>120</v>
      </c>
      <c r="J50" s="38">
        <v>120</v>
      </c>
      <c r="K50" s="38">
        <v>120</v>
      </c>
      <c r="L50" s="38">
        <v>120</v>
      </c>
      <c r="M50" s="38">
        <v>120</v>
      </c>
      <c r="N50" s="38">
        <v>120</v>
      </c>
      <c r="O50" s="38">
        <v>120</v>
      </c>
      <c r="P50" s="38">
        <v>120</v>
      </c>
      <c r="Q50" s="38">
        <v>120</v>
      </c>
      <c r="R50" s="38">
        <v>120</v>
      </c>
      <c r="S50" s="38">
        <v>120</v>
      </c>
      <c r="T50" s="38">
        <v>120</v>
      </c>
      <c r="U50" s="38">
        <v>120</v>
      </c>
      <c r="V50" s="38">
        <v>120</v>
      </c>
      <c r="W50" s="38">
        <v>120</v>
      </c>
      <c r="X50" s="38">
        <v>103</v>
      </c>
      <c r="Y50" s="38">
        <v>117</v>
      </c>
      <c r="Z50" s="38">
        <v>120</v>
      </c>
      <c r="AA50" s="38">
        <v>120</v>
      </c>
      <c r="AB50" s="38">
        <v>120</v>
      </c>
      <c r="AC50" s="38">
        <v>120</v>
      </c>
      <c r="AD50" s="38">
        <v>120</v>
      </c>
      <c r="AE50" s="38">
        <v>120</v>
      </c>
      <c r="AF50" s="38">
        <v>120</v>
      </c>
      <c r="AG50" s="38">
        <v>120</v>
      </c>
      <c r="AH50" s="38">
        <v>120</v>
      </c>
      <c r="AI50" s="38">
        <v>120</v>
      </c>
      <c r="AJ50" s="38">
        <v>120</v>
      </c>
      <c r="AK50" s="38">
        <v>120</v>
      </c>
      <c r="AL50" s="38">
        <v>120</v>
      </c>
    </row>
    <row r="51" spans="2:38" ht="16.149999999999999" thickBot="1" x14ac:dyDescent="0.55000000000000004">
      <c r="B51" s="50">
        <f t="shared" si="0"/>
        <v>41</v>
      </c>
      <c r="C51" s="41" t="s">
        <v>70</v>
      </c>
      <c r="D51" s="36" t="s">
        <v>71</v>
      </c>
      <c r="E51" s="36" t="s">
        <v>72</v>
      </c>
      <c r="F51" s="47"/>
      <c r="G51" s="35" cm="1">
        <f t="array" ref="G51">SUM(SMALL(I51:AL51,_xlfn.SEQUENCE(10)))</f>
        <v>1180</v>
      </c>
      <c r="H51" s="19">
        <v>3</v>
      </c>
      <c r="I51" s="38">
        <v>120</v>
      </c>
      <c r="J51" s="38">
        <v>120</v>
      </c>
      <c r="K51" s="38">
        <v>112</v>
      </c>
      <c r="L51" s="38">
        <v>120</v>
      </c>
      <c r="M51" s="38">
        <v>120</v>
      </c>
      <c r="N51" s="38">
        <v>120</v>
      </c>
      <c r="O51" s="38">
        <v>117</v>
      </c>
      <c r="P51" s="38">
        <v>120</v>
      </c>
      <c r="Q51" s="38">
        <v>120</v>
      </c>
      <c r="R51" s="38">
        <v>120</v>
      </c>
      <c r="S51" s="38">
        <v>120</v>
      </c>
      <c r="T51" s="38">
        <v>120</v>
      </c>
      <c r="U51" s="38">
        <v>111</v>
      </c>
      <c r="V51" s="38">
        <v>120</v>
      </c>
      <c r="W51" s="38">
        <v>120</v>
      </c>
      <c r="X51" s="38">
        <v>120</v>
      </c>
      <c r="Y51" s="38">
        <v>120</v>
      </c>
      <c r="Z51" s="38">
        <v>120</v>
      </c>
      <c r="AA51" s="38">
        <v>120</v>
      </c>
      <c r="AB51" s="38">
        <v>120</v>
      </c>
      <c r="AC51" s="38">
        <v>120</v>
      </c>
      <c r="AD51" s="38">
        <v>120</v>
      </c>
      <c r="AE51" s="38">
        <v>120</v>
      </c>
      <c r="AF51" s="38">
        <v>120</v>
      </c>
      <c r="AG51" s="61">
        <v>120</v>
      </c>
      <c r="AH51" s="61">
        <v>120</v>
      </c>
      <c r="AI51" s="61">
        <v>120</v>
      </c>
      <c r="AJ51" s="61">
        <v>120</v>
      </c>
      <c r="AK51" s="61">
        <v>120</v>
      </c>
      <c r="AL51" s="61">
        <v>120</v>
      </c>
    </row>
    <row r="52" spans="2:38" ht="16.149999999999999" thickBot="1" x14ac:dyDescent="0.55000000000000004">
      <c r="B52" s="50">
        <f t="shared" si="0"/>
        <v>42</v>
      </c>
      <c r="C52" s="51" t="s">
        <v>126</v>
      </c>
      <c r="D52" s="51" t="s">
        <v>127</v>
      </c>
      <c r="E52" s="36" t="s">
        <v>131</v>
      </c>
      <c r="G52" s="35" cm="1">
        <f t="array" ref="G52">SUM(SMALL(I52:AL52,_xlfn.SEQUENCE(10)))</f>
        <v>1183</v>
      </c>
      <c r="H52" s="1">
        <v>1</v>
      </c>
      <c r="I52" s="38">
        <v>120</v>
      </c>
      <c r="J52" s="38">
        <v>120</v>
      </c>
      <c r="K52" s="38">
        <v>120</v>
      </c>
      <c r="L52" s="38">
        <v>120</v>
      </c>
      <c r="M52" s="38">
        <v>120</v>
      </c>
      <c r="N52" s="38">
        <v>120</v>
      </c>
      <c r="O52" s="38">
        <v>120</v>
      </c>
      <c r="P52" s="38">
        <v>120</v>
      </c>
      <c r="Q52" s="38">
        <v>120</v>
      </c>
      <c r="R52" s="38">
        <v>120</v>
      </c>
      <c r="S52" s="38">
        <v>120</v>
      </c>
      <c r="T52" s="38">
        <v>120</v>
      </c>
      <c r="U52" s="38">
        <v>120</v>
      </c>
      <c r="V52" s="38">
        <v>120</v>
      </c>
      <c r="W52" s="38">
        <v>120</v>
      </c>
      <c r="X52" s="38">
        <v>120</v>
      </c>
      <c r="Y52" s="38">
        <v>120</v>
      </c>
      <c r="Z52" s="38">
        <v>103</v>
      </c>
      <c r="AA52" s="38">
        <v>120</v>
      </c>
      <c r="AB52" s="38">
        <v>120</v>
      </c>
      <c r="AC52" s="38">
        <v>120</v>
      </c>
      <c r="AD52" s="38">
        <v>120</v>
      </c>
      <c r="AE52" s="38">
        <v>120</v>
      </c>
      <c r="AF52" s="38">
        <v>120</v>
      </c>
      <c r="AG52" s="38">
        <v>120</v>
      </c>
      <c r="AH52" s="38">
        <v>120</v>
      </c>
      <c r="AI52" s="38">
        <v>120</v>
      </c>
      <c r="AJ52" s="38">
        <v>120</v>
      </c>
      <c r="AK52" s="38">
        <v>120</v>
      </c>
      <c r="AL52" s="38">
        <v>120</v>
      </c>
    </row>
    <row r="53" spans="2:38" ht="16.149999999999999" thickBot="1" x14ac:dyDescent="0.55000000000000004">
      <c r="B53" s="50">
        <f t="shared" si="0"/>
        <v>43</v>
      </c>
      <c r="C53" s="51" t="s">
        <v>122</v>
      </c>
      <c r="D53" s="51" t="s">
        <v>123</v>
      </c>
      <c r="E53" s="36" t="s">
        <v>132</v>
      </c>
      <c r="G53" s="35" cm="1">
        <f t="array" ref="G53">SUM(SMALL(I53:AL53,_xlfn.SEQUENCE(10)))</f>
        <v>1189</v>
      </c>
      <c r="H53" s="1">
        <v>2</v>
      </c>
      <c r="I53" s="38">
        <v>120</v>
      </c>
      <c r="J53" s="38">
        <v>120</v>
      </c>
      <c r="K53" s="38">
        <v>120</v>
      </c>
      <c r="L53" s="38">
        <v>120</v>
      </c>
      <c r="M53" s="38">
        <v>120</v>
      </c>
      <c r="N53" s="38">
        <v>120</v>
      </c>
      <c r="O53" s="38">
        <v>120</v>
      </c>
      <c r="P53" s="38">
        <v>120</v>
      </c>
      <c r="Q53" s="38">
        <v>120</v>
      </c>
      <c r="R53" s="38">
        <v>120</v>
      </c>
      <c r="S53" s="38">
        <v>120</v>
      </c>
      <c r="T53" s="38">
        <v>120</v>
      </c>
      <c r="U53" s="38">
        <v>120</v>
      </c>
      <c r="V53" s="38">
        <v>120</v>
      </c>
      <c r="W53" s="38">
        <v>120</v>
      </c>
      <c r="X53" s="38">
        <v>120</v>
      </c>
      <c r="Y53" s="38">
        <v>120</v>
      </c>
      <c r="Z53" s="38">
        <v>126</v>
      </c>
      <c r="AA53" s="38">
        <v>109</v>
      </c>
      <c r="AB53" s="38">
        <v>120</v>
      </c>
      <c r="AC53" s="38">
        <v>120</v>
      </c>
      <c r="AD53" s="38">
        <v>120</v>
      </c>
      <c r="AE53" s="38">
        <v>120</v>
      </c>
      <c r="AF53" s="38">
        <v>120</v>
      </c>
      <c r="AG53" s="61">
        <v>120</v>
      </c>
      <c r="AH53" s="61">
        <v>120</v>
      </c>
      <c r="AI53" s="61">
        <v>120</v>
      </c>
      <c r="AJ53" s="61">
        <v>120</v>
      </c>
      <c r="AK53" s="61">
        <v>120</v>
      </c>
      <c r="AL53" s="61">
        <v>120</v>
      </c>
    </row>
    <row r="54" spans="2:38" ht="16.149999999999999" thickBot="1" x14ac:dyDescent="0.55000000000000004">
      <c r="B54" s="50">
        <f t="shared" si="0"/>
        <v>44</v>
      </c>
      <c r="C54" s="64" t="s">
        <v>128</v>
      </c>
      <c r="D54" s="64" t="s">
        <v>14</v>
      </c>
      <c r="E54" s="60" t="s">
        <v>133</v>
      </c>
      <c r="G54" s="35" cm="1">
        <f t="array" ref="G54">SUM(SMALL(I54:AL54,_xlfn.SEQUENCE(10)))</f>
        <v>1190</v>
      </c>
      <c r="H54" s="1">
        <v>1</v>
      </c>
      <c r="I54" s="68">
        <v>120</v>
      </c>
      <c r="J54" s="68">
        <v>120</v>
      </c>
      <c r="K54" s="68">
        <v>120</v>
      </c>
      <c r="L54" s="68">
        <v>120</v>
      </c>
      <c r="M54" s="68">
        <v>120</v>
      </c>
      <c r="N54" s="68">
        <v>120</v>
      </c>
      <c r="O54" s="68">
        <v>120</v>
      </c>
      <c r="P54" s="68">
        <v>120</v>
      </c>
      <c r="Q54" s="68">
        <v>120</v>
      </c>
      <c r="R54" s="68">
        <v>120</v>
      </c>
      <c r="S54" s="68">
        <v>120</v>
      </c>
      <c r="T54" s="68">
        <v>120</v>
      </c>
      <c r="U54" s="68">
        <v>120</v>
      </c>
      <c r="V54" s="68">
        <v>120</v>
      </c>
      <c r="W54" s="68">
        <v>120</v>
      </c>
      <c r="X54" s="68">
        <v>120</v>
      </c>
      <c r="Y54" s="68">
        <v>120</v>
      </c>
      <c r="Z54" s="68">
        <v>110</v>
      </c>
      <c r="AA54" s="68">
        <v>120</v>
      </c>
      <c r="AB54" s="68">
        <v>120</v>
      </c>
      <c r="AC54" s="68">
        <v>120</v>
      </c>
      <c r="AD54" s="68">
        <v>120</v>
      </c>
      <c r="AE54" s="68">
        <v>120</v>
      </c>
      <c r="AF54" s="68">
        <v>120</v>
      </c>
      <c r="AG54" s="69">
        <v>120</v>
      </c>
      <c r="AH54" s="69">
        <v>120</v>
      </c>
      <c r="AI54" s="61">
        <v>120</v>
      </c>
      <c r="AJ54" s="61">
        <v>120</v>
      </c>
      <c r="AK54" s="61">
        <v>120</v>
      </c>
      <c r="AL54" s="61">
        <v>120</v>
      </c>
    </row>
    <row r="55" spans="2:38" ht="16.149999999999999" thickBot="1" x14ac:dyDescent="0.55000000000000004">
      <c r="B55" s="50">
        <v>45</v>
      </c>
      <c r="C55" s="51" t="s">
        <v>154</v>
      </c>
      <c r="D55" s="51" t="s">
        <v>123</v>
      </c>
      <c r="E55" s="41" t="s">
        <v>157</v>
      </c>
      <c r="F55" s="46"/>
      <c r="G55" s="35" cm="1">
        <f t="array" ref="G55">SUM(SMALL(I55:AL55,_xlfn.SEQUENCE(10)))</f>
        <v>1193</v>
      </c>
      <c r="H55" s="46">
        <v>1</v>
      </c>
      <c r="I55" s="46">
        <v>120</v>
      </c>
      <c r="J55" s="46">
        <v>120</v>
      </c>
      <c r="K55" s="46">
        <v>120</v>
      </c>
      <c r="L55" s="46">
        <v>120</v>
      </c>
      <c r="M55" s="46">
        <v>120</v>
      </c>
      <c r="N55" s="46">
        <v>120</v>
      </c>
      <c r="O55" s="46">
        <v>120</v>
      </c>
      <c r="P55" s="46">
        <v>120</v>
      </c>
      <c r="Q55" s="46">
        <v>120</v>
      </c>
      <c r="R55" s="46">
        <v>120</v>
      </c>
      <c r="S55" s="46">
        <v>120</v>
      </c>
      <c r="T55" s="46">
        <v>120</v>
      </c>
      <c r="U55" s="46">
        <v>120</v>
      </c>
      <c r="V55" s="46">
        <v>120</v>
      </c>
      <c r="W55" s="46">
        <v>120</v>
      </c>
      <c r="X55" s="46">
        <v>120</v>
      </c>
      <c r="Y55" s="46">
        <v>120</v>
      </c>
      <c r="Z55" s="46">
        <v>120</v>
      </c>
      <c r="AA55" s="46">
        <v>120</v>
      </c>
      <c r="AB55" s="46">
        <v>120</v>
      </c>
      <c r="AC55" s="46">
        <v>120</v>
      </c>
      <c r="AD55" s="46">
        <v>120</v>
      </c>
      <c r="AE55" s="46">
        <v>120</v>
      </c>
      <c r="AF55" s="46">
        <v>120</v>
      </c>
      <c r="AG55" s="46">
        <v>120</v>
      </c>
      <c r="AH55" s="46">
        <v>120</v>
      </c>
      <c r="AI55" s="46">
        <v>113</v>
      </c>
      <c r="AJ55" s="46">
        <v>120</v>
      </c>
      <c r="AK55" s="46">
        <v>120</v>
      </c>
      <c r="AL55" s="46">
        <v>120</v>
      </c>
    </row>
    <row r="56" spans="2:38" x14ac:dyDescent="0.5">
      <c r="B56" s="50">
        <v>46</v>
      </c>
      <c r="C56" s="41" t="s">
        <v>75</v>
      </c>
      <c r="D56" s="36" t="s">
        <v>28</v>
      </c>
      <c r="E56" s="36" t="s">
        <v>82</v>
      </c>
      <c r="F56" s="37"/>
      <c r="G56" s="35" cm="1">
        <f t="array" ref="G56">SUM(SMALL(I56:AL56,_xlfn.SEQUENCE(10)))</f>
        <v>1197</v>
      </c>
      <c r="H56" s="49">
        <v>1</v>
      </c>
      <c r="I56" s="38">
        <v>117</v>
      </c>
      <c r="J56" s="38">
        <v>120</v>
      </c>
      <c r="K56" s="38">
        <v>120</v>
      </c>
      <c r="L56" s="38">
        <v>120</v>
      </c>
      <c r="M56" s="38">
        <v>120</v>
      </c>
      <c r="N56" s="38">
        <v>120</v>
      </c>
      <c r="O56" s="38">
        <v>120</v>
      </c>
      <c r="P56" s="38">
        <v>120</v>
      </c>
      <c r="Q56" s="38">
        <v>120</v>
      </c>
      <c r="R56" s="38">
        <v>120</v>
      </c>
      <c r="S56" s="38">
        <v>120</v>
      </c>
      <c r="T56" s="38">
        <v>120</v>
      </c>
      <c r="U56" s="38">
        <v>120</v>
      </c>
      <c r="V56" s="38">
        <v>120</v>
      </c>
      <c r="W56" s="38">
        <v>120</v>
      </c>
      <c r="X56" s="38">
        <v>120</v>
      </c>
      <c r="Y56" s="38">
        <v>120</v>
      </c>
      <c r="Z56" s="38">
        <v>120</v>
      </c>
      <c r="AA56" s="38">
        <v>120</v>
      </c>
      <c r="AB56" s="38">
        <v>120</v>
      </c>
      <c r="AC56" s="38">
        <v>120</v>
      </c>
      <c r="AD56" s="38">
        <v>120</v>
      </c>
      <c r="AE56" s="38">
        <v>120</v>
      </c>
      <c r="AF56" s="38">
        <v>120</v>
      </c>
      <c r="AG56" s="38">
        <v>120</v>
      </c>
      <c r="AH56" s="38">
        <v>120</v>
      </c>
      <c r="AI56" s="38">
        <v>120</v>
      </c>
      <c r="AJ56" s="38">
        <v>120</v>
      </c>
      <c r="AK56" s="38">
        <v>120</v>
      </c>
      <c r="AL56" s="38">
        <v>120</v>
      </c>
    </row>
  </sheetData>
  <sheetProtection formatCells="0" formatColumns="0" formatRows="0" sort="0" autoFilter="0" pivotTables="0"/>
  <sortState xmlns:xlrd2="http://schemas.microsoft.com/office/spreadsheetml/2017/richdata2" ref="C11:AL56">
    <sortCondition ref="G11:G56"/>
  </sortState>
  <dataConsolidate/>
  <dataValidations count="2">
    <dataValidation type="list" allowBlank="1" showInputMessage="1" showErrorMessage="1" sqref="C4" xr:uid="{AE1ACFE4-D929-428D-A553-44997CFCF7D8}">
      <formula1>cTrophyCategories</formula1>
    </dataValidation>
    <dataValidation type="list" allowBlank="1" showInputMessage="1" showErrorMessage="1" sqref="C6" xr:uid="{164D66F9-6200-4315-88EC-2EB93AA5AD7A}">
      <formula1>cPlayType</formula1>
    </dataValidation>
  </dataValidations>
  <hyperlinks>
    <hyperlink ref="I28" r:id="rId1" display="https://www.skga.sk/" xr:uid="{DD6B507E-5288-4AFF-BB01-CB270B394F24}"/>
    <hyperlink ref="J28" r:id="rId2" display="https://www.skga.sk/" xr:uid="{39DD03D1-56B1-470D-A265-E0C6F9EA7803}"/>
  </hyperlinks>
  <pageMargins left="0.23622047244094491" right="0.23622047244094491" top="0.74803149606299213" bottom="0.74803149606299213" header="0.31496062992125984" footer="0.31496062992125984"/>
  <pageSetup paperSize="9" scale="62" fitToHeight="0" orientation="landscape" r:id="rId3"/>
  <headerFooter>
    <oddHeader>&amp;R&amp;G</oddHeader>
    <oddFooter>&amp;C&amp;P / &amp;N&amp;R&amp;D &amp;T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F94E4-44D5-4A2D-90E7-EE7715355B2C}">
  <sheetPr>
    <tabColor theme="3" tint="0.89999084444715716"/>
    <pageSetUpPr fitToPage="1"/>
  </sheetPr>
  <dimension ref="B1:AN56"/>
  <sheetViews>
    <sheetView zoomScale="102" zoomScaleNormal="102" workbookViewId="0">
      <pane xSplit="10" ySplit="10" topLeftCell="K11" activePane="bottomRight" state="frozen"/>
      <selection pane="topRight" activeCell="G6" sqref="G6"/>
      <selection pane="bottomLeft" activeCell="G6" sqref="G6"/>
      <selection pane="bottomRight" activeCell="A29" sqref="A29:XFD29"/>
    </sheetView>
  </sheetViews>
  <sheetFormatPr defaultColWidth="8.86328125" defaultRowHeight="15.75" x14ac:dyDescent="0.5"/>
  <cols>
    <col min="1" max="1" width="2.265625" style="1" customWidth="1"/>
    <col min="2" max="2" width="4.73046875" style="21" customWidth="1"/>
    <col min="3" max="3" width="18.86328125" style="3" customWidth="1"/>
    <col min="4" max="4" width="11.3984375" style="3" customWidth="1"/>
    <col min="5" max="5" width="12.59765625" style="4" customWidth="1"/>
    <col min="6" max="6" width="10.59765625" style="1" hidden="1" customWidth="1"/>
    <col min="7" max="7" width="10.59765625" style="1" customWidth="1"/>
    <col min="8" max="8" width="12" style="1" customWidth="1"/>
    <col min="9" max="9" width="9.1328125" style="1" customWidth="1"/>
    <col min="10" max="10" width="0.73046875" style="1" customWidth="1"/>
    <col min="11" max="12" width="5.86328125" style="1" bestFit="1" customWidth="1"/>
    <col min="13" max="14" width="5.9296875" style="1" bestFit="1" customWidth="1"/>
    <col min="15" max="16" width="5.33203125" style="1" bestFit="1" customWidth="1"/>
    <col min="17" max="18" width="5.86328125" style="1" bestFit="1" customWidth="1"/>
    <col min="19" max="20" width="11.6640625" style="1" bestFit="1" customWidth="1"/>
    <col min="21" max="22" width="4.9296875" style="1" bestFit="1" customWidth="1"/>
    <col min="23" max="25" width="5.33203125" style="1" bestFit="1" customWidth="1"/>
    <col min="26" max="27" width="5.9296875" style="1" bestFit="1" customWidth="1"/>
    <col min="28" max="29" width="8.3984375" style="1" bestFit="1" customWidth="1"/>
    <col min="30" max="31" width="4.59765625" style="1" bestFit="1" customWidth="1"/>
    <col min="32" max="34" width="6.59765625" style="1" bestFit="1" customWidth="1"/>
    <col min="35" max="36" width="8.86328125" style="1"/>
    <col min="37" max="37" width="9.6640625" style="1" bestFit="1" customWidth="1"/>
    <col min="38" max="16384" width="8.86328125" style="1"/>
  </cols>
  <sheetData>
    <row r="1" spans="2:40" ht="7.9" hidden="1" customHeight="1" x14ac:dyDescent="0.5"/>
    <row r="2" spans="2:40" ht="21" hidden="1" x14ac:dyDescent="0.65">
      <c r="C2" s="5" t="s">
        <v>9</v>
      </c>
    </row>
    <row r="3" spans="2:40" ht="7.9" hidden="1" customHeight="1" x14ac:dyDescent="0.5"/>
    <row r="4" spans="2:40" s="6" customFormat="1" ht="35.25" hidden="1" customHeight="1" x14ac:dyDescent="0.5">
      <c r="B4" s="54"/>
      <c r="C4" s="7" t="s">
        <v>10</v>
      </c>
      <c r="D4" s="7" t="s">
        <v>11</v>
      </c>
      <c r="E4" s="8"/>
    </row>
    <row r="5" spans="2:40" ht="7.9" hidden="1" customHeight="1" thickBot="1" x14ac:dyDescent="0.55000000000000004"/>
    <row r="6" spans="2:40" ht="16.149999999999999" thickBot="1" x14ac:dyDescent="0.55000000000000004">
      <c r="C6" s="9" t="s">
        <v>0</v>
      </c>
      <c r="F6" s="10"/>
      <c r="G6" s="45"/>
      <c r="K6" s="11" t="s">
        <v>2</v>
      </c>
      <c r="L6" s="11" t="s">
        <v>2</v>
      </c>
      <c r="M6" s="11" t="s">
        <v>1</v>
      </c>
      <c r="N6" s="11" t="s">
        <v>1</v>
      </c>
      <c r="O6" s="11" t="s">
        <v>87</v>
      </c>
      <c r="P6" s="11" t="s">
        <v>87</v>
      </c>
      <c r="Q6" s="11" t="s">
        <v>2</v>
      </c>
      <c r="R6" s="11" t="s">
        <v>2</v>
      </c>
      <c r="S6" s="11" t="s">
        <v>103</v>
      </c>
      <c r="T6" s="11" t="s">
        <v>103</v>
      </c>
      <c r="U6" s="11" t="s">
        <v>104</v>
      </c>
      <c r="V6" s="11" t="s">
        <v>104</v>
      </c>
      <c r="W6" s="11" t="s">
        <v>87</v>
      </c>
      <c r="X6" s="11" t="s">
        <v>87</v>
      </c>
      <c r="Y6" s="11" t="s">
        <v>87</v>
      </c>
      <c r="Z6" s="52" t="s">
        <v>1</v>
      </c>
      <c r="AA6" s="52" t="s">
        <v>1</v>
      </c>
      <c r="AB6" s="52" t="s">
        <v>113</v>
      </c>
      <c r="AC6" s="12" t="s">
        <v>113</v>
      </c>
      <c r="AD6" s="12" t="s">
        <v>134</v>
      </c>
      <c r="AE6" s="12" t="s">
        <v>134</v>
      </c>
      <c r="AF6" s="12" t="s">
        <v>135</v>
      </c>
      <c r="AG6" s="12" t="s">
        <v>135</v>
      </c>
      <c r="AH6" s="12" t="s">
        <v>135</v>
      </c>
      <c r="AI6" s="52" t="s">
        <v>113</v>
      </c>
      <c r="AJ6" s="12" t="s">
        <v>113</v>
      </c>
      <c r="AK6" s="12" t="s">
        <v>134</v>
      </c>
      <c r="AL6" s="12" t="s">
        <v>134</v>
      </c>
      <c r="AM6" s="12" t="s">
        <v>152</v>
      </c>
      <c r="AN6" s="12" t="s">
        <v>152</v>
      </c>
    </row>
    <row r="7" spans="2:40" s="21" customFormat="1" ht="16.149999999999999" hidden="1" thickBot="1" x14ac:dyDescent="0.55000000000000004">
      <c r="B7" s="55"/>
      <c r="C7" s="14"/>
      <c r="D7" s="15"/>
      <c r="E7" s="16"/>
      <c r="F7" s="17"/>
      <c r="G7" s="43"/>
      <c r="H7" s="43"/>
      <c r="I7" s="18"/>
      <c r="J7" s="19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43"/>
      <c r="AA7" s="43"/>
      <c r="AB7" s="43"/>
      <c r="AC7" s="20"/>
      <c r="AD7" s="20"/>
      <c r="AE7" s="20"/>
      <c r="AF7" s="20"/>
      <c r="AG7" s="20"/>
      <c r="AH7" s="20"/>
      <c r="AI7" s="43"/>
      <c r="AJ7" s="20"/>
      <c r="AK7" s="12"/>
      <c r="AL7" s="12"/>
      <c r="AM7" s="12"/>
      <c r="AN7" s="12"/>
    </row>
    <row r="8" spans="2:40" ht="47.65" thickBot="1" x14ac:dyDescent="0.55000000000000004">
      <c r="C8" s="22" t="s">
        <v>3</v>
      </c>
      <c r="D8" s="22" t="s">
        <v>4</v>
      </c>
      <c r="E8" s="22" t="s">
        <v>5</v>
      </c>
      <c r="F8" s="23"/>
      <c r="G8" s="44" t="s">
        <v>84</v>
      </c>
      <c r="H8" s="44" t="s">
        <v>83</v>
      </c>
      <c r="I8" s="23" t="s">
        <v>6</v>
      </c>
      <c r="K8" s="24">
        <v>46123</v>
      </c>
      <c r="L8" s="24">
        <v>46124</v>
      </c>
      <c r="M8" s="24">
        <v>46126</v>
      </c>
      <c r="N8" s="24">
        <v>46127</v>
      </c>
      <c r="O8" s="24" t="s">
        <v>86</v>
      </c>
      <c r="P8" s="24" t="s">
        <v>85</v>
      </c>
      <c r="Q8" s="24">
        <v>46178</v>
      </c>
      <c r="R8" s="24">
        <v>46179</v>
      </c>
      <c r="S8" s="24">
        <v>46165</v>
      </c>
      <c r="T8" s="24">
        <v>46166</v>
      </c>
      <c r="U8" s="24">
        <v>46168</v>
      </c>
      <c r="V8" s="24">
        <v>46169</v>
      </c>
      <c r="W8" s="24" t="s">
        <v>105</v>
      </c>
      <c r="X8" s="24" t="s">
        <v>106</v>
      </c>
      <c r="Y8" s="24" t="s">
        <v>107</v>
      </c>
      <c r="Z8" s="53" t="s">
        <v>111</v>
      </c>
      <c r="AA8" s="53" t="s">
        <v>112</v>
      </c>
      <c r="AB8" s="53">
        <v>46196</v>
      </c>
      <c r="AC8" s="25">
        <v>46197</v>
      </c>
      <c r="AD8" s="25">
        <v>46210</v>
      </c>
      <c r="AE8" s="25">
        <v>46211</v>
      </c>
      <c r="AF8" s="25">
        <v>46213</v>
      </c>
      <c r="AG8" s="25">
        <v>46214</v>
      </c>
      <c r="AH8" s="25">
        <v>46215</v>
      </c>
      <c r="AI8" s="53">
        <v>46242</v>
      </c>
      <c r="AJ8" s="25">
        <v>46243</v>
      </c>
      <c r="AK8" s="12" t="s">
        <v>151</v>
      </c>
      <c r="AL8" s="12" t="s">
        <v>150</v>
      </c>
      <c r="AM8" s="12" t="s">
        <v>153</v>
      </c>
      <c r="AN8" s="12" t="s">
        <v>159</v>
      </c>
    </row>
    <row r="9" spans="2:40" s="2" customFormat="1" ht="15.75" hidden="1" customHeight="1" x14ac:dyDescent="0.45">
      <c r="B9" s="21"/>
      <c r="C9" s="26" t="s">
        <v>7</v>
      </c>
      <c r="D9" s="27">
        <v>25</v>
      </c>
      <c r="E9" s="27"/>
      <c r="F9" s="28"/>
      <c r="G9" s="28"/>
      <c r="H9" s="28"/>
      <c r="I9" s="29"/>
      <c r="K9" s="30">
        <v>1</v>
      </c>
      <c r="L9" s="31">
        <v>2</v>
      </c>
      <c r="M9" s="31">
        <v>1</v>
      </c>
      <c r="N9" s="31">
        <v>2</v>
      </c>
      <c r="O9" s="31"/>
      <c r="P9" s="31"/>
      <c r="Q9" s="31">
        <v>1</v>
      </c>
      <c r="R9" s="31">
        <v>2</v>
      </c>
      <c r="S9" s="31">
        <v>3</v>
      </c>
      <c r="T9" s="31">
        <v>1</v>
      </c>
      <c r="U9" s="31">
        <v>2</v>
      </c>
      <c r="V9" s="31">
        <v>1</v>
      </c>
      <c r="W9" s="31">
        <v>1</v>
      </c>
      <c r="X9" s="31">
        <v>2</v>
      </c>
      <c r="Y9" s="31">
        <v>1</v>
      </c>
      <c r="Z9" s="31"/>
      <c r="AA9" s="31"/>
      <c r="AB9" s="31"/>
      <c r="AC9" s="32">
        <v>2</v>
      </c>
    </row>
    <row r="10" spans="2:40" s="2" customFormat="1" ht="14.65" hidden="1" thickBot="1" x14ac:dyDescent="0.5">
      <c r="B10" s="21"/>
      <c r="C10" s="8" t="s">
        <v>8</v>
      </c>
      <c r="D10" s="8">
        <v>31</v>
      </c>
      <c r="E10" s="4"/>
      <c r="F10" s="33"/>
      <c r="G10" s="33"/>
      <c r="H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</row>
    <row r="11" spans="2:40" s="21" customFormat="1" ht="14.25" x14ac:dyDescent="0.45">
      <c r="B11" s="13">
        <v>1</v>
      </c>
      <c r="C11" s="41" t="s">
        <v>16</v>
      </c>
      <c r="D11" s="36" t="s">
        <v>17</v>
      </c>
      <c r="E11" s="36" t="s">
        <v>76</v>
      </c>
      <c r="F11" s="37"/>
      <c r="G11" s="37">
        <f t="shared" ref="G11:G56" si="0">I11/H11</f>
        <v>83.181818181818187</v>
      </c>
      <c r="H11" s="37">
        <f t="shared" ref="H11:H56" si="1">COUNT(K11:AN11)</f>
        <v>11</v>
      </c>
      <c r="I11" s="49">
        <f t="shared" ref="I11:I56" si="2">SUM(K11:AN11)</f>
        <v>915</v>
      </c>
      <c r="J11" s="49"/>
      <c r="K11" s="42">
        <v>86</v>
      </c>
      <c r="L11" s="42">
        <v>85</v>
      </c>
      <c r="M11" s="42"/>
      <c r="N11" s="42"/>
      <c r="O11" s="38">
        <v>85</v>
      </c>
      <c r="P11" s="38">
        <v>81</v>
      </c>
      <c r="Q11" s="38"/>
      <c r="R11" s="38"/>
      <c r="S11" s="38">
        <v>86</v>
      </c>
      <c r="T11" s="38">
        <v>84</v>
      </c>
      <c r="U11" s="38"/>
      <c r="V11" s="38"/>
      <c r="W11" s="38"/>
      <c r="X11" s="38"/>
      <c r="Y11" s="38"/>
      <c r="Z11" s="38">
        <v>80</v>
      </c>
      <c r="AA11" s="38">
        <v>78</v>
      </c>
      <c r="AB11" s="38"/>
      <c r="AC11" s="38"/>
      <c r="AD11" s="61"/>
      <c r="AE11" s="61"/>
      <c r="AF11" s="61">
        <v>81</v>
      </c>
      <c r="AG11" s="61">
        <v>84</v>
      </c>
      <c r="AH11" s="61">
        <v>85</v>
      </c>
      <c r="AI11" s="61"/>
      <c r="AJ11" s="61"/>
      <c r="AK11" s="61"/>
      <c r="AL11" s="61"/>
      <c r="AM11" s="61"/>
      <c r="AN11" s="61"/>
    </row>
    <row r="12" spans="2:40" s="21" customFormat="1" x14ac:dyDescent="0.5">
      <c r="B12" s="56">
        <f>B11+1</f>
        <v>2</v>
      </c>
      <c r="C12" s="51" t="s">
        <v>136</v>
      </c>
      <c r="D12" s="51" t="s">
        <v>137</v>
      </c>
      <c r="E12" s="36" t="s">
        <v>145</v>
      </c>
      <c r="F12" s="46"/>
      <c r="G12" s="37">
        <f t="shared" si="0"/>
        <v>86.5</v>
      </c>
      <c r="H12" s="37">
        <f t="shared" si="1"/>
        <v>4</v>
      </c>
      <c r="I12" s="49">
        <f t="shared" si="2"/>
        <v>346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>
        <v>77</v>
      </c>
      <c r="AE12" s="46">
        <v>88</v>
      </c>
      <c r="AF12" s="46"/>
      <c r="AG12" s="46"/>
      <c r="AH12" s="46"/>
      <c r="AI12" s="61"/>
      <c r="AJ12" s="61"/>
      <c r="AK12" s="61">
        <v>89</v>
      </c>
      <c r="AL12" s="61">
        <v>92</v>
      </c>
      <c r="AM12" s="61"/>
      <c r="AN12" s="61"/>
    </row>
    <row r="13" spans="2:40" s="21" customFormat="1" ht="14.25" x14ac:dyDescent="0.45">
      <c r="B13" s="56">
        <f t="shared" ref="B13:B41" si="3">B12+1</f>
        <v>3</v>
      </c>
      <c r="C13" s="41" t="s">
        <v>46</v>
      </c>
      <c r="D13" s="36" t="s">
        <v>14</v>
      </c>
      <c r="E13" s="36" t="s">
        <v>15</v>
      </c>
      <c r="F13" s="37"/>
      <c r="G13" s="37">
        <f t="shared" si="0"/>
        <v>87</v>
      </c>
      <c r="H13" s="37">
        <f t="shared" si="1"/>
        <v>22</v>
      </c>
      <c r="I13" s="49">
        <f t="shared" si="2"/>
        <v>1914</v>
      </c>
      <c r="J13" s="49"/>
      <c r="K13" s="41">
        <v>91</v>
      </c>
      <c r="L13" s="41">
        <v>92</v>
      </c>
      <c r="M13" s="41">
        <v>87</v>
      </c>
      <c r="N13" s="41">
        <v>80</v>
      </c>
      <c r="O13" s="38">
        <v>95</v>
      </c>
      <c r="P13" s="38">
        <v>85</v>
      </c>
      <c r="Q13" s="38">
        <v>85</v>
      </c>
      <c r="R13" s="38">
        <v>88</v>
      </c>
      <c r="S13" s="38"/>
      <c r="T13" s="38"/>
      <c r="U13" s="38">
        <v>85</v>
      </c>
      <c r="V13" s="38">
        <v>87</v>
      </c>
      <c r="W13" s="38">
        <v>86</v>
      </c>
      <c r="X13" s="38">
        <v>83</v>
      </c>
      <c r="Y13" s="38">
        <v>82</v>
      </c>
      <c r="Z13" s="38">
        <v>87</v>
      </c>
      <c r="AA13" s="38">
        <v>88</v>
      </c>
      <c r="AB13" s="39"/>
      <c r="AC13" s="38"/>
      <c r="AD13" s="61">
        <v>89</v>
      </c>
      <c r="AE13" s="61">
        <v>86</v>
      </c>
      <c r="AF13" s="61">
        <v>90</v>
      </c>
      <c r="AG13" s="61">
        <v>83</v>
      </c>
      <c r="AH13" s="61">
        <v>90</v>
      </c>
      <c r="AI13" s="61"/>
      <c r="AJ13" s="61"/>
      <c r="AK13" s="61">
        <v>81</v>
      </c>
      <c r="AL13" s="61">
        <v>94</v>
      </c>
      <c r="AM13" s="61"/>
      <c r="AN13" s="61"/>
    </row>
    <row r="14" spans="2:40" s="21" customFormat="1" ht="14.25" x14ac:dyDescent="0.45">
      <c r="B14" s="56">
        <f t="shared" si="3"/>
        <v>4</v>
      </c>
      <c r="C14" s="41" t="s">
        <v>32</v>
      </c>
      <c r="D14" s="36" t="s">
        <v>33</v>
      </c>
      <c r="E14" s="36" t="s">
        <v>78</v>
      </c>
      <c r="F14" s="37"/>
      <c r="G14" s="37">
        <f t="shared" si="0"/>
        <v>87.769230769230774</v>
      </c>
      <c r="H14" s="37">
        <f t="shared" si="1"/>
        <v>13</v>
      </c>
      <c r="I14" s="49">
        <f t="shared" si="2"/>
        <v>1141</v>
      </c>
      <c r="J14" s="49"/>
      <c r="K14" s="41">
        <v>91</v>
      </c>
      <c r="L14" s="41">
        <v>92</v>
      </c>
      <c r="M14" s="41"/>
      <c r="N14" s="41"/>
      <c r="O14" s="38">
        <v>86</v>
      </c>
      <c r="P14" s="38">
        <v>93</v>
      </c>
      <c r="Q14" s="38">
        <v>91</v>
      </c>
      <c r="R14" s="38">
        <v>90</v>
      </c>
      <c r="S14" s="38"/>
      <c r="T14" s="38"/>
      <c r="U14" s="38"/>
      <c r="V14" s="38"/>
      <c r="W14" s="38"/>
      <c r="X14" s="38"/>
      <c r="Y14" s="38"/>
      <c r="Z14" s="38">
        <v>84</v>
      </c>
      <c r="AA14" s="38">
        <v>83</v>
      </c>
      <c r="AB14" s="38"/>
      <c r="AC14" s="38"/>
      <c r="AD14" s="61"/>
      <c r="AE14" s="61"/>
      <c r="AF14" s="61">
        <v>86</v>
      </c>
      <c r="AG14" s="61">
        <v>87</v>
      </c>
      <c r="AH14" s="61">
        <v>88</v>
      </c>
      <c r="AI14" s="61"/>
      <c r="AJ14" s="61"/>
      <c r="AK14" s="61"/>
      <c r="AL14" s="61"/>
      <c r="AM14" s="61">
        <v>84</v>
      </c>
      <c r="AN14" s="61">
        <v>86</v>
      </c>
    </row>
    <row r="15" spans="2:40" s="21" customFormat="1" ht="14.25" x14ac:dyDescent="0.45">
      <c r="B15" s="56">
        <f t="shared" si="3"/>
        <v>5</v>
      </c>
      <c r="C15" s="41" t="s">
        <v>45</v>
      </c>
      <c r="D15" s="36" t="s">
        <v>12</v>
      </c>
      <c r="E15" s="36" t="s">
        <v>13</v>
      </c>
      <c r="F15" s="37"/>
      <c r="G15" s="37">
        <f t="shared" si="0"/>
        <v>88.692307692307693</v>
      </c>
      <c r="H15" s="37">
        <f t="shared" si="1"/>
        <v>13</v>
      </c>
      <c r="I15" s="49">
        <f t="shared" si="2"/>
        <v>1153</v>
      </c>
      <c r="J15" s="49"/>
      <c r="K15" s="41">
        <v>89</v>
      </c>
      <c r="L15" s="41">
        <v>90</v>
      </c>
      <c r="M15" s="41">
        <v>79</v>
      </c>
      <c r="N15" s="41">
        <v>81</v>
      </c>
      <c r="O15" s="38">
        <v>98</v>
      </c>
      <c r="P15" s="38">
        <v>87</v>
      </c>
      <c r="Q15" s="38"/>
      <c r="R15" s="38"/>
      <c r="S15" s="38"/>
      <c r="T15" s="38"/>
      <c r="U15" s="38"/>
      <c r="V15" s="38"/>
      <c r="W15" s="38"/>
      <c r="X15" s="38"/>
      <c r="Y15" s="39"/>
      <c r="Z15" s="38">
        <v>78</v>
      </c>
      <c r="AA15" s="38">
        <v>80</v>
      </c>
      <c r="AB15" s="38"/>
      <c r="AC15" s="38"/>
      <c r="AD15" s="61">
        <v>96</v>
      </c>
      <c r="AE15" s="61">
        <v>95</v>
      </c>
      <c r="AF15" s="61">
        <v>94</v>
      </c>
      <c r="AG15" s="61">
        <v>90</v>
      </c>
      <c r="AH15" s="61">
        <v>96</v>
      </c>
      <c r="AI15" s="61"/>
      <c r="AJ15" s="61"/>
      <c r="AK15" s="61"/>
      <c r="AL15" s="61"/>
      <c r="AM15" s="61"/>
      <c r="AN15" s="61"/>
    </row>
    <row r="16" spans="2:40" s="21" customFormat="1" ht="14.25" x14ac:dyDescent="0.45">
      <c r="B16" s="56">
        <f t="shared" si="3"/>
        <v>6</v>
      </c>
      <c r="C16" s="41" t="s">
        <v>21</v>
      </c>
      <c r="D16" s="36" t="s">
        <v>22</v>
      </c>
      <c r="E16" s="36" t="s">
        <v>23</v>
      </c>
      <c r="F16" s="37"/>
      <c r="G16" s="37">
        <f t="shared" si="0"/>
        <v>89.166666666666671</v>
      </c>
      <c r="H16" s="37">
        <f t="shared" si="1"/>
        <v>6</v>
      </c>
      <c r="I16" s="49">
        <f t="shared" si="2"/>
        <v>535</v>
      </c>
      <c r="J16" s="49"/>
      <c r="K16" s="41"/>
      <c r="L16" s="41"/>
      <c r="M16" s="41">
        <v>88</v>
      </c>
      <c r="N16" s="41">
        <v>87</v>
      </c>
      <c r="O16" s="39"/>
      <c r="P16" s="38"/>
      <c r="Q16" s="39"/>
      <c r="R16" s="39"/>
      <c r="S16" s="38"/>
      <c r="T16" s="38"/>
      <c r="U16" s="38"/>
      <c r="V16" s="38"/>
      <c r="W16" s="38"/>
      <c r="X16" s="39"/>
      <c r="Y16" s="39"/>
      <c r="Z16" s="39"/>
      <c r="AA16" s="39"/>
      <c r="AB16" s="39"/>
      <c r="AC16" s="39"/>
      <c r="AD16" s="61">
        <v>88</v>
      </c>
      <c r="AE16" s="61">
        <v>90</v>
      </c>
      <c r="AF16" s="61"/>
      <c r="AG16" s="61"/>
      <c r="AH16" s="61"/>
      <c r="AI16" s="61"/>
      <c r="AJ16" s="61"/>
      <c r="AK16" s="61">
        <v>90</v>
      </c>
      <c r="AL16" s="61">
        <v>92</v>
      </c>
      <c r="AM16" s="61"/>
      <c r="AN16" s="61"/>
    </row>
    <row r="17" spans="2:40" s="21" customFormat="1" x14ac:dyDescent="0.5">
      <c r="B17" s="56">
        <f t="shared" si="3"/>
        <v>7</v>
      </c>
      <c r="C17" s="51" t="s">
        <v>138</v>
      </c>
      <c r="D17" s="51" t="s">
        <v>123</v>
      </c>
      <c r="E17" s="36" t="s">
        <v>146</v>
      </c>
      <c r="F17" s="46"/>
      <c r="G17" s="37">
        <f t="shared" si="0"/>
        <v>90</v>
      </c>
      <c r="H17" s="37">
        <f t="shared" si="1"/>
        <v>2</v>
      </c>
      <c r="I17" s="49">
        <f t="shared" si="2"/>
        <v>180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>
        <v>88</v>
      </c>
      <c r="AE17" s="46">
        <v>92</v>
      </c>
      <c r="AF17" s="46"/>
      <c r="AG17" s="46"/>
      <c r="AH17" s="46"/>
      <c r="AI17" s="61"/>
      <c r="AJ17" s="61"/>
      <c r="AK17" s="61"/>
      <c r="AL17" s="61"/>
      <c r="AM17" s="61"/>
      <c r="AN17" s="61"/>
    </row>
    <row r="18" spans="2:40" s="21" customFormat="1" ht="14.25" x14ac:dyDescent="0.45">
      <c r="B18" s="56">
        <f t="shared" si="3"/>
        <v>8</v>
      </c>
      <c r="C18" s="41" t="s">
        <v>27</v>
      </c>
      <c r="D18" s="36" t="s">
        <v>28</v>
      </c>
      <c r="E18" s="36" t="s">
        <v>77</v>
      </c>
      <c r="F18" s="37"/>
      <c r="G18" s="37">
        <f t="shared" si="0"/>
        <v>91.428571428571431</v>
      </c>
      <c r="H18" s="37">
        <f t="shared" si="1"/>
        <v>7</v>
      </c>
      <c r="I18" s="49">
        <f t="shared" si="2"/>
        <v>640</v>
      </c>
      <c r="J18" s="49"/>
      <c r="K18" s="41">
        <v>92</v>
      </c>
      <c r="L18" s="41">
        <v>90</v>
      </c>
      <c r="M18" s="41"/>
      <c r="N18" s="41"/>
      <c r="O18" s="40">
        <v>95</v>
      </c>
      <c r="P18" s="40">
        <v>88</v>
      </c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61"/>
      <c r="AE18" s="61"/>
      <c r="AF18" s="61">
        <v>93</v>
      </c>
      <c r="AG18" s="61">
        <v>92</v>
      </c>
      <c r="AH18" s="61">
        <v>90</v>
      </c>
      <c r="AI18" s="61"/>
      <c r="AJ18" s="61"/>
      <c r="AK18" s="61"/>
      <c r="AL18" s="61"/>
      <c r="AM18" s="61"/>
      <c r="AN18" s="61"/>
    </row>
    <row r="19" spans="2:40" s="21" customFormat="1" ht="14.25" x14ac:dyDescent="0.45">
      <c r="B19" s="56">
        <f t="shared" si="3"/>
        <v>9</v>
      </c>
      <c r="C19" s="41" t="s">
        <v>18</v>
      </c>
      <c r="D19" s="36" t="s">
        <v>19</v>
      </c>
      <c r="E19" s="36" t="s">
        <v>20</v>
      </c>
      <c r="F19" s="37"/>
      <c r="G19" s="37">
        <f t="shared" si="0"/>
        <v>91.444444444444443</v>
      </c>
      <c r="H19" s="37">
        <f t="shared" si="1"/>
        <v>18</v>
      </c>
      <c r="I19" s="49">
        <f t="shared" si="2"/>
        <v>1646</v>
      </c>
      <c r="J19" s="49"/>
      <c r="K19" s="41"/>
      <c r="L19" s="41"/>
      <c r="M19" s="41">
        <v>88</v>
      </c>
      <c r="N19" s="41">
        <v>84</v>
      </c>
      <c r="O19" s="38">
        <v>91</v>
      </c>
      <c r="P19" s="38">
        <v>86</v>
      </c>
      <c r="Q19" s="38"/>
      <c r="R19" s="38">
        <v>88</v>
      </c>
      <c r="S19" s="38">
        <v>89</v>
      </c>
      <c r="T19" s="38">
        <v>97</v>
      </c>
      <c r="U19" s="38"/>
      <c r="V19" s="38"/>
      <c r="W19" s="38"/>
      <c r="X19" s="38"/>
      <c r="Y19" s="38"/>
      <c r="Z19" s="38">
        <v>86</v>
      </c>
      <c r="AA19" s="38">
        <v>87</v>
      </c>
      <c r="AB19" s="38"/>
      <c r="AC19" s="38"/>
      <c r="AD19" s="61">
        <v>94</v>
      </c>
      <c r="AE19" s="61">
        <v>100</v>
      </c>
      <c r="AF19" s="61">
        <v>96</v>
      </c>
      <c r="AG19" s="61">
        <v>92</v>
      </c>
      <c r="AH19" s="61">
        <v>91</v>
      </c>
      <c r="AI19" s="61"/>
      <c r="AJ19" s="61"/>
      <c r="AK19" s="61">
        <v>102</v>
      </c>
      <c r="AL19" s="61">
        <v>101</v>
      </c>
      <c r="AM19" s="61">
        <v>83</v>
      </c>
      <c r="AN19" s="61">
        <v>91</v>
      </c>
    </row>
    <row r="20" spans="2:40" s="21" customFormat="1" ht="14.25" x14ac:dyDescent="0.45">
      <c r="B20" s="56">
        <f t="shared" si="3"/>
        <v>10</v>
      </c>
      <c r="C20" s="41" t="s">
        <v>98</v>
      </c>
      <c r="D20" s="36" t="s">
        <v>99</v>
      </c>
      <c r="E20" s="36" t="s">
        <v>102</v>
      </c>
      <c r="F20" s="40"/>
      <c r="G20" s="37">
        <f t="shared" si="0"/>
        <v>92.25</v>
      </c>
      <c r="H20" s="37">
        <f t="shared" si="1"/>
        <v>4</v>
      </c>
      <c r="I20" s="49">
        <f t="shared" si="2"/>
        <v>369</v>
      </c>
      <c r="J20" s="40"/>
      <c r="K20" s="40"/>
      <c r="L20" s="40"/>
      <c r="M20" s="40"/>
      <c r="N20" s="40"/>
      <c r="O20" s="40"/>
      <c r="P20" s="40"/>
      <c r="Q20" s="40"/>
      <c r="R20" s="40">
        <v>99</v>
      </c>
      <c r="S20" s="38"/>
      <c r="T20" s="38"/>
      <c r="U20" s="38"/>
      <c r="V20" s="38"/>
      <c r="W20" s="38">
        <v>87</v>
      </c>
      <c r="X20" s="38">
        <v>88</v>
      </c>
      <c r="Y20" s="38">
        <v>95</v>
      </c>
      <c r="Z20" s="38"/>
      <c r="AA20" s="38"/>
      <c r="AB20" s="38"/>
      <c r="AC20" s="38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</row>
    <row r="21" spans="2:40" s="21" customFormat="1" ht="14.25" x14ac:dyDescent="0.45">
      <c r="B21" s="56">
        <f t="shared" si="3"/>
        <v>11</v>
      </c>
      <c r="C21" s="41" t="s">
        <v>34</v>
      </c>
      <c r="D21" s="36" t="s">
        <v>35</v>
      </c>
      <c r="E21" s="36" t="s">
        <v>36</v>
      </c>
      <c r="F21" s="37"/>
      <c r="G21" s="37">
        <f t="shared" si="0"/>
        <v>92.538461538461533</v>
      </c>
      <c r="H21" s="37">
        <f t="shared" si="1"/>
        <v>13</v>
      </c>
      <c r="I21" s="49">
        <f t="shared" si="2"/>
        <v>1203</v>
      </c>
      <c r="J21" s="49"/>
      <c r="K21" s="41"/>
      <c r="L21" s="41"/>
      <c r="M21" s="41">
        <v>91</v>
      </c>
      <c r="N21" s="41">
        <v>93</v>
      </c>
      <c r="O21" s="38"/>
      <c r="P21" s="39"/>
      <c r="Q21" s="38">
        <v>96</v>
      </c>
      <c r="R21" s="38">
        <v>99</v>
      </c>
      <c r="S21" s="38"/>
      <c r="T21" s="38"/>
      <c r="U21" s="38">
        <v>92</v>
      </c>
      <c r="V21" s="38">
        <v>86</v>
      </c>
      <c r="W21" s="38">
        <v>86</v>
      </c>
      <c r="X21" s="38">
        <v>89</v>
      </c>
      <c r="Y21" s="38">
        <v>88</v>
      </c>
      <c r="Z21" s="38"/>
      <c r="AA21" s="38"/>
      <c r="AB21" s="38">
        <v>96</v>
      </c>
      <c r="AC21" s="38">
        <v>89</v>
      </c>
      <c r="AD21" s="61">
        <v>106</v>
      </c>
      <c r="AE21" s="61">
        <v>92</v>
      </c>
      <c r="AF21" s="61"/>
      <c r="AG21" s="61"/>
      <c r="AH21" s="61"/>
      <c r="AI21" s="61"/>
      <c r="AJ21" s="61"/>
      <c r="AK21" s="61"/>
      <c r="AL21" s="61"/>
      <c r="AM21" s="61"/>
      <c r="AN21" s="61"/>
    </row>
    <row r="22" spans="2:40" s="21" customFormat="1" x14ac:dyDescent="0.5">
      <c r="B22" s="56">
        <f t="shared" si="3"/>
        <v>12</v>
      </c>
      <c r="C22" s="41" t="s">
        <v>116</v>
      </c>
      <c r="D22" s="36" t="s">
        <v>117</v>
      </c>
      <c r="E22" s="36" t="s">
        <v>121</v>
      </c>
      <c r="F22" s="46"/>
      <c r="G22" s="37">
        <f t="shared" si="0"/>
        <v>93</v>
      </c>
      <c r="H22" s="37">
        <f t="shared" si="1"/>
        <v>1</v>
      </c>
      <c r="I22" s="49">
        <f t="shared" si="2"/>
        <v>93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>
        <v>93</v>
      </c>
      <c r="AA22" s="46"/>
      <c r="AB22" s="38"/>
      <c r="AC22" s="38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</row>
    <row r="23" spans="2:40" s="21" customFormat="1" ht="14.25" x14ac:dyDescent="0.45">
      <c r="B23" s="56">
        <f t="shared" si="3"/>
        <v>13</v>
      </c>
      <c r="C23" s="41" t="s">
        <v>94</v>
      </c>
      <c r="D23" s="36" t="s">
        <v>95</v>
      </c>
      <c r="E23" s="36" t="s">
        <v>101</v>
      </c>
      <c r="F23" s="40"/>
      <c r="G23" s="37">
        <f t="shared" si="0"/>
        <v>93.692307692307693</v>
      </c>
      <c r="H23" s="37">
        <f t="shared" si="1"/>
        <v>13</v>
      </c>
      <c r="I23" s="49">
        <f t="shared" si="2"/>
        <v>1218</v>
      </c>
      <c r="J23" s="40"/>
      <c r="K23" s="40"/>
      <c r="L23" s="40"/>
      <c r="M23" s="40"/>
      <c r="N23" s="40"/>
      <c r="O23" s="40"/>
      <c r="P23" s="40"/>
      <c r="Q23" s="40">
        <v>94</v>
      </c>
      <c r="R23" s="40">
        <v>95</v>
      </c>
      <c r="S23" s="38"/>
      <c r="T23" s="38"/>
      <c r="U23" s="38">
        <v>90</v>
      </c>
      <c r="V23" s="38">
        <v>92</v>
      </c>
      <c r="W23" s="38">
        <v>86</v>
      </c>
      <c r="X23" s="38">
        <v>94</v>
      </c>
      <c r="Y23" s="38">
        <v>86</v>
      </c>
      <c r="Z23" s="38"/>
      <c r="AA23" s="38"/>
      <c r="AB23" s="38">
        <v>101</v>
      </c>
      <c r="AC23" s="38">
        <v>98</v>
      </c>
      <c r="AD23" s="61">
        <v>102</v>
      </c>
      <c r="AE23" s="61">
        <v>104</v>
      </c>
      <c r="AF23" s="61"/>
      <c r="AG23" s="61"/>
      <c r="AH23" s="61"/>
      <c r="AI23" s="61"/>
      <c r="AJ23" s="61"/>
      <c r="AK23" s="61"/>
      <c r="AL23" s="61"/>
      <c r="AM23" s="61">
        <v>86</v>
      </c>
      <c r="AN23" s="61">
        <v>90</v>
      </c>
    </row>
    <row r="24" spans="2:40" s="21" customFormat="1" ht="14.25" x14ac:dyDescent="0.45">
      <c r="B24" s="56">
        <f t="shared" si="3"/>
        <v>14</v>
      </c>
      <c r="C24" s="41" t="s">
        <v>88</v>
      </c>
      <c r="D24" s="36" t="s">
        <v>89</v>
      </c>
      <c r="E24" s="36" t="s">
        <v>92</v>
      </c>
      <c r="F24" s="37"/>
      <c r="G24" s="37">
        <f t="shared" si="0"/>
        <v>93.727272727272734</v>
      </c>
      <c r="H24" s="37">
        <f t="shared" si="1"/>
        <v>11</v>
      </c>
      <c r="I24" s="49">
        <f t="shared" si="2"/>
        <v>1031</v>
      </c>
      <c r="J24" s="49"/>
      <c r="K24" s="41"/>
      <c r="L24" s="41"/>
      <c r="M24" s="41"/>
      <c r="N24" s="41"/>
      <c r="O24" s="38">
        <v>91</v>
      </c>
      <c r="P24" s="38">
        <v>92</v>
      </c>
      <c r="Q24" s="38"/>
      <c r="R24" s="38"/>
      <c r="S24" s="38">
        <v>94</v>
      </c>
      <c r="T24" s="38">
        <v>94</v>
      </c>
      <c r="U24" s="38"/>
      <c r="V24" s="38"/>
      <c r="W24" s="38"/>
      <c r="X24" s="38"/>
      <c r="Y24" s="38"/>
      <c r="Z24" s="38">
        <v>91</v>
      </c>
      <c r="AA24" s="38">
        <v>90</v>
      </c>
      <c r="AB24" s="38"/>
      <c r="AC24" s="38"/>
      <c r="AD24" s="61"/>
      <c r="AE24" s="61"/>
      <c r="AF24" s="61">
        <v>96</v>
      </c>
      <c r="AG24" s="61">
        <v>92</v>
      </c>
      <c r="AH24" s="61">
        <v>94</v>
      </c>
      <c r="AI24" s="61">
        <v>97</v>
      </c>
      <c r="AJ24" s="61">
        <v>100</v>
      </c>
      <c r="AK24" s="61"/>
      <c r="AL24" s="61"/>
      <c r="AM24" s="61"/>
      <c r="AN24" s="61"/>
    </row>
    <row r="25" spans="2:40" s="21" customFormat="1" ht="14.25" x14ac:dyDescent="0.45">
      <c r="B25" s="56">
        <f t="shared" si="3"/>
        <v>15</v>
      </c>
      <c r="C25" s="41" t="s">
        <v>43</v>
      </c>
      <c r="D25" s="36" t="s">
        <v>44</v>
      </c>
      <c r="E25" s="36" t="s">
        <v>79</v>
      </c>
      <c r="F25" s="37"/>
      <c r="G25" s="37">
        <f t="shared" si="0"/>
        <v>95</v>
      </c>
      <c r="H25" s="37">
        <f t="shared" si="1"/>
        <v>4</v>
      </c>
      <c r="I25" s="49">
        <f t="shared" si="2"/>
        <v>380</v>
      </c>
      <c r="J25" s="49"/>
      <c r="K25" s="41">
        <v>96</v>
      </c>
      <c r="L25" s="41">
        <v>100</v>
      </c>
      <c r="M25" s="41"/>
      <c r="N25" s="41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>
        <v>90</v>
      </c>
      <c r="AA25" s="38">
        <v>94</v>
      </c>
      <c r="AB25" s="38"/>
      <c r="AC25" s="39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</row>
    <row r="26" spans="2:40" s="21" customFormat="1" ht="14.25" x14ac:dyDescent="0.45">
      <c r="B26" s="56">
        <f t="shared" si="3"/>
        <v>16</v>
      </c>
      <c r="C26" s="41" t="s">
        <v>24</v>
      </c>
      <c r="D26" s="36" t="s">
        <v>25</v>
      </c>
      <c r="E26" s="36" t="s">
        <v>26</v>
      </c>
      <c r="F26" s="37"/>
      <c r="G26" s="37">
        <f t="shared" si="0"/>
        <v>95</v>
      </c>
      <c r="H26" s="37">
        <f t="shared" si="1"/>
        <v>12</v>
      </c>
      <c r="I26" s="49">
        <f t="shared" si="2"/>
        <v>1140</v>
      </c>
      <c r="J26" s="49"/>
      <c r="K26" s="41"/>
      <c r="L26" s="41"/>
      <c r="M26" s="41">
        <v>92</v>
      </c>
      <c r="N26" s="41">
        <v>86</v>
      </c>
      <c r="O26" s="38">
        <v>96</v>
      </c>
      <c r="P26" s="39"/>
      <c r="Q26" s="40">
        <v>93</v>
      </c>
      <c r="R26" s="40">
        <v>99</v>
      </c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9"/>
      <c r="AD26" s="61"/>
      <c r="AE26" s="61"/>
      <c r="AF26" s="61">
        <v>96</v>
      </c>
      <c r="AG26" s="61">
        <v>88</v>
      </c>
      <c r="AH26" s="61">
        <v>96</v>
      </c>
      <c r="AI26" s="61"/>
      <c r="AJ26" s="61"/>
      <c r="AK26" s="61">
        <v>103</v>
      </c>
      <c r="AL26" s="61">
        <v>102</v>
      </c>
      <c r="AM26" s="61">
        <v>94</v>
      </c>
      <c r="AN26" s="61">
        <v>95</v>
      </c>
    </row>
    <row r="27" spans="2:40" s="21" customFormat="1" ht="14.25" x14ac:dyDescent="0.45">
      <c r="B27" s="56">
        <f t="shared" si="3"/>
        <v>17</v>
      </c>
      <c r="C27" s="41" t="s">
        <v>60</v>
      </c>
      <c r="D27" s="36" t="s">
        <v>35</v>
      </c>
      <c r="E27" s="36" t="s">
        <v>61</v>
      </c>
      <c r="F27" s="37"/>
      <c r="G27" s="37">
        <f t="shared" si="0"/>
        <v>95.875</v>
      </c>
      <c r="H27" s="37">
        <f t="shared" si="1"/>
        <v>8</v>
      </c>
      <c r="I27" s="49">
        <f t="shared" si="2"/>
        <v>767</v>
      </c>
      <c r="J27" s="49"/>
      <c r="K27" s="41"/>
      <c r="L27" s="41"/>
      <c r="M27" s="41">
        <v>84</v>
      </c>
      <c r="N27" s="41"/>
      <c r="O27" s="39"/>
      <c r="P27" s="38"/>
      <c r="Q27" s="38">
        <v>86</v>
      </c>
      <c r="R27" s="38"/>
      <c r="S27" s="38"/>
      <c r="T27" s="38"/>
      <c r="U27" s="38"/>
      <c r="V27" s="38"/>
      <c r="W27" s="39"/>
      <c r="X27" s="39"/>
      <c r="Y27" s="39"/>
      <c r="Z27" s="39"/>
      <c r="AA27" s="39"/>
      <c r="AB27" s="39"/>
      <c r="AC27" s="38"/>
      <c r="AD27" s="61"/>
      <c r="AE27" s="61"/>
      <c r="AF27" s="61">
        <v>91</v>
      </c>
      <c r="AG27" s="61">
        <v>99</v>
      </c>
      <c r="AH27" s="61">
        <v>102</v>
      </c>
      <c r="AI27" s="61"/>
      <c r="AJ27" s="61"/>
      <c r="AK27" s="61">
        <v>107</v>
      </c>
      <c r="AL27" s="61">
        <v>100</v>
      </c>
      <c r="AM27" s="61">
        <v>98</v>
      </c>
      <c r="AN27" s="61"/>
    </row>
    <row r="28" spans="2:40" s="21" customFormat="1" x14ac:dyDescent="0.5">
      <c r="B28" s="56">
        <f t="shared" si="3"/>
        <v>18</v>
      </c>
      <c r="C28" s="41" t="s">
        <v>114</v>
      </c>
      <c r="D28" s="36" t="s">
        <v>14</v>
      </c>
      <c r="E28" s="36" t="s">
        <v>118</v>
      </c>
      <c r="F28" s="46"/>
      <c r="G28" s="37">
        <f t="shared" si="0"/>
        <v>96.5</v>
      </c>
      <c r="H28" s="37">
        <f t="shared" si="1"/>
        <v>2</v>
      </c>
      <c r="I28" s="49">
        <f t="shared" si="2"/>
        <v>193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>
        <v>96</v>
      </c>
      <c r="AA28" s="46">
        <v>97</v>
      </c>
      <c r="AB28" s="38"/>
      <c r="AC28" s="38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</row>
    <row r="29" spans="2:40" s="21" customFormat="1" ht="14.25" x14ac:dyDescent="0.45">
      <c r="B29" s="56">
        <f t="shared" si="3"/>
        <v>19</v>
      </c>
      <c r="C29" s="41" t="s">
        <v>53</v>
      </c>
      <c r="D29" s="36" t="s">
        <v>54</v>
      </c>
      <c r="E29" s="36" t="s">
        <v>80</v>
      </c>
      <c r="F29" s="37"/>
      <c r="G29" s="37">
        <f t="shared" si="0"/>
        <v>99</v>
      </c>
      <c r="H29" s="37">
        <f t="shared" si="1"/>
        <v>12</v>
      </c>
      <c r="I29" s="49">
        <f t="shared" si="2"/>
        <v>1188</v>
      </c>
      <c r="J29" s="49"/>
      <c r="K29" s="41">
        <v>100</v>
      </c>
      <c r="L29" s="41">
        <v>99</v>
      </c>
      <c r="M29" s="41"/>
      <c r="N29" s="41"/>
      <c r="O29" s="38">
        <v>99</v>
      </c>
      <c r="P29" s="38">
        <v>95</v>
      </c>
      <c r="Q29" s="38"/>
      <c r="R29" s="38"/>
      <c r="S29" s="38">
        <v>100</v>
      </c>
      <c r="T29" s="38">
        <v>98</v>
      </c>
      <c r="U29" s="38"/>
      <c r="V29" s="38"/>
      <c r="W29" s="38"/>
      <c r="X29" s="38"/>
      <c r="Y29" s="38"/>
      <c r="Z29" s="38">
        <v>100</v>
      </c>
      <c r="AA29" s="38">
        <v>96</v>
      </c>
      <c r="AB29" s="38"/>
      <c r="AC29" s="38"/>
      <c r="AD29" s="61"/>
      <c r="AE29" s="61"/>
      <c r="AF29" s="61"/>
      <c r="AG29" s="61"/>
      <c r="AH29" s="61"/>
      <c r="AI29" s="61">
        <v>100</v>
      </c>
      <c r="AJ29" s="61">
        <v>96</v>
      </c>
      <c r="AK29" s="61">
        <v>103</v>
      </c>
      <c r="AL29" s="61">
        <v>102</v>
      </c>
      <c r="AM29" s="61"/>
      <c r="AN29" s="61"/>
    </row>
    <row r="30" spans="2:40" s="21" customFormat="1" x14ac:dyDescent="0.5">
      <c r="B30" s="56">
        <f t="shared" si="3"/>
        <v>20</v>
      </c>
      <c r="C30" s="51" t="s">
        <v>141</v>
      </c>
      <c r="D30" s="51" t="s">
        <v>25</v>
      </c>
      <c r="E30" s="36" t="s">
        <v>148</v>
      </c>
      <c r="F30" s="46"/>
      <c r="G30" s="37">
        <f t="shared" si="0"/>
        <v>99.75</v>
      </c>
      <c r="H30" s="37">
        <f t="shared" si="1"/>
        <v>4</v>
      </c>
      <c r="I30" s="49">
        <f t="shared" si="2"/>
        <v>399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>
        <v>106</v>
      </c>
      <c r="AE30" s="46">
        <v>98</v>
      </c>
      <c r="AF30" s="46"/>
      <c r="AG30" s="46"/>
      <c r="AH30" s="46"/>
      <c r="AI30" s="61">
        <v>101</v>
      </c>
      <c r="AJ30" s="61">
        <v>94</v>
      </c>
      <c r="AK30" s="61"/>
      <c r="AL30" s="61"/>
      <c r="AM30" s="61"/>
      <c r="AN30" s="61"/>
    </row>
    <row r="31" spans="2:40" s="21" customFormat="1" x14ac:dyDescent="0.5">
      <c r="B31" s="56">
        <f t="shared" si="3"/>
        <v>21</v>
      </c>
      <c r="C31" s="51" t="s">
        <v>139</v>
      </c>
      <c r="D31" s="51" t="s">
        <v>48</v>
      </c>
      <c r="E31" s="36" t="s">
        <v>147</v>
      </c>
      <c r="F31" s="46"/>
      <c r="G31" s="37">
        <f t="shared" si="0"/>
        <v>100</v>
      </c>
      <c r="H31" s="37">
        <f t="shared" si="1"/>
        <v>2</v>
      </c>
      <c r="I31" s="49">
        <f t="shared" si="2"/>
        <v>200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>
        <v>91</v>
      </c>
      <c r="AE31" s="46">
        <v>109</v>
      </c>
      <c r="AF31" s="46"/>
      <c r="AG31" s="46"/>
      <c r="AH31" s="46"/>
      <c r="AI31" s="61"/>
      <c r="AJ31" s="61"/>
      <c r="AK31" s="61"/>
      <c r="AL31" s="61"/>
      <c r="AM31" s="61"/>
      <c r="AN31" s="61"/>
    </row>
    <row r="32" spans="2:40" s="21" customFormat="1" ht="14.25" x14ac:dyDescent="0.45">
      <c r="B32" s="56">
        <f t="shared" si="3"/>
        <v>22</v>
      </c>
      <c r="C32" s="41" t="s">
        <v>29</v>
      </c>
      <c r="D32" s="36" t="s">
        <v>30</v>
      </c>
      <c r="E32" s="36" t="s">
        <v>31</v>
      </c>
      <c r="F32" s="37"/>
      <c r="G32" s="37">
        <f t="shared" si="0"/>
        <v>100.29411764705883</v>
      </c>
      <c r="H32" s="37">
        <f t="shared" si="1"/>
        <v>17</v>
      </c>
      <c r="I32" s="49">
        <f t="shared" si="2"/>
        <v>1705</v>
      </c>
      <c r="J32" s="49"/>
      <c r="K32" s="41"/>
      <c r="L32" s="41">
        <v>106</v>
      </c>
      <c r="M32" s="41">
        <v>97</v>
      </c>
      <c r="N32" s="41">
        <v>100</v>
      </c>
      <c r="O32" s="38"/>
      <c r="P32" s="38"/>
      <c r="Q32" s="38">
        <v>101</v>
      </c>
      <c r="R32" s="38"/>
      <c r="S32" s="38"/>
      <c r="T32" s="38"/>
      <c r="U32" s="38">
        <v>99</v>
      </c>
      <c r="V32" s="38">
        <v>95</v>
      </c>
      <c r="W32" s="38"/>
      <c r="X32" s="38"/>
      <c r="Y32" s="38"/>
      <c r="Z32" s="38">
        <v>96</v>
      </c>
      <c r="AA32" s="38">
        <v>93</v>
      </c>
      <c r="AB32" s="38">
        <v>103</v>
      </c>
      <c r="AC32" s="38">
        <v>99</v>
      </c>
      <c r="AD32" s="61">
        <v>109</v>
      </c>
      <c r="AE32" s="61">
        <v>110</v>
      </c>
      <c r="AF32" s="61">
        <v>101</v>
      </c>
      <c r="AG32" s="61">
        <v>100</v>
      </c>
      <c r="AH32" s="61"/>
      <c r="AI32" s="61"/>
      <c r="AJ32" s="61"/>
      <c r="AK32" s="61">
        <v>109</v>
      </c>
      <c r="AL32" s="61"/>
      <c r="AM32" s="61">
        <v>92</v>
      </c>
      <c r="AN32" s="61">
        <v>95</v>
      </c>
    </row>
    <row r="33" spans="2:40" s="21" customFormat="1" ht="14.25" x14ac:dyDescent="0.45">
      <c r="B33" s="56">
        <f t="shared" si="3"/>
        <v>23</v>
      </c>
      <c r="C33" s="41" t="s">
        <v>50</v>
      </c>
      <c r="D33" s="36" t="s">
        <v>51</v>
      </c>
      <c r="E33" s="36" t="s">
        <v>52</v>
      </c>
      <c r="F33" s="37"/>
      <c r="G33" s="37">
        <f t="shared" si="0"/>
        <v>101.36363636363636</v>
      </c>
      <c r="H33" s="37">
        <f t="shared" si="1"/>
        <v>11</v>
      </c>
      <c r="I33" s="49">
        <f t="shared" si="2"/>
        <v>1115</v>
      </c>
      <c r="J33" s="49"/>
      <c r="K33" s="41"/>
      <c r="L33" s="41"/>
      <c r="M33" s="41">
        <v>94</v>
      </c>
      <c r="N33" s="41">
        <v>104</v>
      </c>
      <c r="O33" s="38"/>
      <c r="P33" s="38"/>
      <c r="Q33" s="38"/>
      <c r="R33" s="38"/>
      <c r="S33" s="38"/>
      <c r="T33" s="38"/>
      <c r="U33" s="38">
        <v>98</v>
      </c>
      <c r="V33" s="38">
        <v>94</v>
      </c>
      <c r="W33" s="38">
        <v>95</v>
      </c>
      <c r="X33" s="38">
        <v>92</v>
      </c>
      <c r="Y33" s="38">
        <v>105</v>
      </c>
      <c r="Z33" s="38"/>
      <c r="AA33" s="38"/>
      <c r="AB33" s="38">
        <v>108</v>
      </c>
      <c r="AC33" s="38">
        <v>102</v>
      </c>
      <c r="AD33" s="61">
        <v>111</v>
      </c>
      <c r="AE33" s="61">
        <v>112</v>
      </c>
      <c r="AF33" s="61"/>
      <c r="AG33" s="61"/>
      <c r="AH33" s="61"/>
      <c r="AI33" s="61"/>
      <c r="AJ33" s="61"/>
      <c r="AK33" s="61"/>
      <c r="AL33" s="61"/>
      <c r="AM33" s="61"/>
      <c r="AN33" s="61"/>
    </row>
    <row r="34" spans="2:40" s="21" customFormat="1" x14ac:dyDescent="0.5">
      <c r="B34" s="56">
        <f t="shared" si="3"/>
        <v>24</v>
      </c>
      <c r="C34" s="41" t="s">
        <v>110</v>
      </c>
      <c r="D34" s="51" t="s">
        <v>108</v>
      </c>
      <c r="E34" s="36" t="s">
        <v>109</v>
      </c>
      <c r="F34" s="46"/>
      <c r="G34" s="37">
        <f t="shared" si="0"/>
        <v>101.5</v>
      </c>
      <c r="H34" s="37">
        <f t="shared" si="1"/>
        <v>6</v>
      </c>
      <c r="I34" s="49">
        <f t="shared" si="2"/>
        <v>609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38">
        <v>92</v>
      </c>
      <c r="X34" s="38">
        <v>97</v>
      </c>
      <c r="Y34" s="38">
        <v>99</v>
      </c>
      <c r="Z34" s="38"/>
      <c r="AA34" s="38"/>
      <c r="AB34" s="38">
        <v>107</v>
      </c>
      <c r="AC34" s="39"/>
      <c r="AD34" s="61">
        <v>106</v>
      </c>
      <c r="AE34" s="61">
        <v>108</v>
      </c>
      <c r="AF34" s="61"/>
      <c r="AG34" s="61"/>
      <c r="AH34" s="61"/>
      <c r="AI34" s="61"/>
      <c r="AJ34" s="61"/>
      <c r="AK34" s="61"/>
      <c r="AL34" s="61"/>
      <c r="AM34" s="61"/>
      <c r="AN34" s="61"/>
    </row>
    <row r="35" spans="2:40" s="21" customFormat="1" x14ac:dyDescent="0.5">
      <c r="B35" s="56">
        <f t="shared" si="3"/>
        <v>25</v>
      </c>
      <c r="C35" s="51" t="s">
        <v>155</v>
      </c>
      <c r="D35" s="51" t="s">
        <v>156</v>
      </c>
      <c r="E35" s="41" t="s">
        <v>158</v>
      </c>
      <c r="F35" s="46"/>
      <c r="G35" s="37">
        <f t="shared" si="0"/>
        <v>101.5</v>
      </c>
      <c r="H35" s="37">
        <f t="shared" si="1"/>
        <v>2</v>
      </c>
      <c r="I35" s="49">
        <f t="shared" si="2"/>
        <v>203</v>
      </c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>
        <v>99</v>
      </c>
      <c r="AN35" s="46">
        <v>104</v>
      </c>
    </row>
    <row r="36" spans="2:40" s="21" customFormat="1" x14ac:dyDescent="0.5">
      <c r="B36" s="56">
        <f t="shared" si="3"/>
        <v>26</v>
      </c>
      <c r="C36" s="51" t="s">
        <v>124</v>
      </c>
      <c r="D36" s="51" t="s">
        <v>125</v>
      </c>
      <c r="E36" s="36" t="s">
        <v>130</v>
      </c>
      <c r="F36" s="46"/>
      <c r="G36" s="37">
        <f t="shared" si="0"/>
        <v>101.66666666666667</v>
      </c>
      <c r="H36" s="37">
        <f t="shared" si="1"/>
        <v>3</v>
      </c>
      <c r="I36" s="49">
        <f t="shared" si="2"/>
        <v>305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>
        <v>99</v>
      </c>
      <c r="AC36" s="38"/>
      <c r="AD36" s="46">
        <v>98</v>
      </c>
      <c r="AE36" s="46">
        <v>108</v>
      </c>
      <c r="AF36" s="46"/>
      <c r="AG36" s="46"/>
      <c r="AH36" s="46"/>
      <c r="AI36" s="61"/>
      <c r="AJ36" s="61"/>
      <c r="AK36" s="61"/>
      <c r="AL36" s="61"/>
      <c r="AM36" s="61"/>
      <c r="AN36" s="61"/>
    </row>
    <row r="37" spans="2:40" s="21" customFormat="1" ht="14.25" x14ac:dyDescent="0.45">
      <c r="B37" s="57">
        <f t="shared" si="3"/>
        <v>27</v>
      </c>
      <c r="C37" s="41" t="s">
        <v>37</v>
      </c>
      <c r="D37" s="36" t="s">
        <v>38</v>
      </c>
      <c r="E37" s="36" t="s">
        <v>39</v>
      </c>
      <c r="F37" s="37"/>
      <c r="G37" s="37">
        <f t="shared" si="0"/>
        <v>101.76470588235294</v>
      </c>
      <c r="H37" s="37">
        <f t="shared" si="1"/>
        <v>17</v>
      </c>
      <c r="I37" s="49">
        <f t="shared" si="2"/>
        <v>1730</v>
      </c>
      <c r="J37" s="49"/>
      <c r="K37" s="41"/>
      <c r="L37" s="41"/>
      <c r="M37" s="41">
        <v>93</v>
      </c>
      <c r="N37" s="41">
        <v>95</v>
      </c>
      <c r="O37" s="38"/>
      <c r="P37" s="39"/>
      <c r="Q37" s="38">
        <v>99</v>
      </c>
      <c r="R37" s="38">
        <v>107</v>
      </c>
      <c r="S37" s="38"/>
      <c r="T37" s="38"/>
      <c r="U37" s="38">
        <v>100</v>
      </c>
      <c r="V37" s="38">
        <v>99</v>
      </c>
      <c r="W37" s="38">
        <v>95</v>
      </c>
      <c r="X37" s="38">
        <v>101</v>
      </c>
      <c r="Y37" s="38">
        <v>95</v>
      </c>
      <c r="Z37" s="38"/>
      <c r="AA37" s="38"/>
      <c r="AB37" s="38">
        <v>103</v>
      </c>
      <c r="AC37" s="38">
        <v>105</v>
      </c>
      <c r="AD37" s="61">
        <v>109</v>
      </c>
      <c r="AE37" s="61">
        <v>111</v>
      </c>
      <c r="AF37" s="61"/>
      <c r="AG37" s="61"/>
      <c r="AH37" s="61"/>
      <c r="AI37" s="61">
        <v>107</v>
      </c>
      <c r="AJ37" s="61">
        <v>107</v>
      </c>
      <c r="AK37" s="61"/>
      <c r="AL37" s="61"/>
      <c r="AM37" s="61">
        <v>100</v>
      </c>
      <c r="AN37" s="61">
        <v>104</v>
      </c>
    </row>
    <row r="38" spans="2:40" x14ac:dyDescent="0.5">
      <c r="B38" s="50">
        <f t="shared" si="3"/>
        <v>28</v>
      </c>
      <c r="C38" s="51" t="s">
        <v>142</v>
      </c>
      <c r="D38" s="51" t="s">
        <v>143</v>
      </c>
      <c r="E38" s="36" t="s">
        <v>144</v>
      </c>
      <c r="F38" s="46"/>
      <c r="G38" s="37">
        <f t="shared" si="0"/>
        <v>102</v>
      </c>
      <c r="H38" s="37">
        <f t="shared" si="1"/>
        <v>2</v>
      </c>
      <c r="I38" s="49">
        <f t="shared" si="2"/>
        <v>204</v>
      </c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>
        <v>105</v>
      </c>
      <c r="AJ38" s="46">
        <v>99</v>
      </c>
      <c r="AK38" s="61"/>
      <c r="AL38" s="61"/>
      <c r="AM38" s="61"/>
      <c r="AN38" s="61"/>
    </row>
    <row r="39" spans="2:40" x14ac:dyDescent="0.5">
      <c r="B39" s="50">
        <f t="shared" si="3"/>
        <v>29</v>
      </c>
      <c r="C39" s="51" t="s">
        <v>140</v>
      </c>
      <c r="D39" s="51" t="s">
        <v>99</v>
      </c>
      <c r="E39" s="36" t="s">
        <v>149</v>
      </c>
      <c r="F39" s="46"/>
      <c r="G39" s="37">
        <f t="shared" si="0"/>
        <v>102.5</v>
      </c>
      <c r="H39" s="37">
        <f t="shared" si="1"/>
        <v>2</v>
      </c>
      <c r="I39" s="49">
        <f t="shared" si="2"/>
        <v>205</v>
      </c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>
        <v>104</v>
      </c>
      <c r="AE39" s="46">
        <v>101</v>
      </c>
      <c r="AF39" s="46"/>
      <c r="AG39" s="46"/>
      <c r="AH39" s="46"/>
      <c r="AI39" s="61"/>
      <c r="AJ39" s="61"/>
      <c r="AK39" s="46"/>
      <c r="AL39" s="46"/>
      <c r="AM39" s="46"/>
      <c r="AN39" s="46"/>
    </row>
    <row r="40" spans="2:40" x14ac:dyDescent="0.5">
      <c r="B40" s="50">
        <f t="shared" si="3"/>
        <v>30</v>
      </c>
      <c r="C40" s="41" t="s">
        <v>47</v>
      </c>
      <c r="D40" s="36" t="s">
        <v>48</v>
      </c>
      <c r="E40" s="36" t="s">
        <v>49</v>
      </c>
      <c r="F40" s="37"/>
      <c r="G40" s="37">
        <f t="shared" si="0"/>
        <v>102.66666666666667</v>
      </c>
      <c r="H40" s="37">
        <f t="shared" si="1"/>
        <v>6</v>
      </c>
      <c r="I40" s="49">
        <f t="shared" si="2"/>
        <v>616</v>
      </c>
      <c r="J40" s="49"/>
      <c r="K40" s="41"/>
      <c r="L40" s="41"/>
      <c r="M40" s="41">
        <v>100</v>
      </c>
      <c r="N40" s="41">
        <v>98</v>
      </c>
      <c r="O40" s="40"/>
      <c r="P40" s="40"/>
      <c r="Q40" s="39"/>
      <c r="R40" s="38"/>
      <c r="S40" s="38"/>
      <c r="T40" s="38"/>
      <c r="U40" s="38">
        <v>100</v>
      </c>
      <c r="V40" s="38">
        <v>96</v>
      </c>
      <c r="W40" s="38"/>
      <c r="X40" s="38"/>
      <c r="Y40" s="38"/>
      <c r="Z40" s="38"/>
      <c r="AA40" s="38"/>
      <c r="AB40" s="38"/>
      <c r="AC40" s="39"/>
      <c r="AD40" s="61">
        <v>109</v>
      </c>
      <c r="AE40" s="61">
        <v>113</v>
      </c>
      <c r="AF40" s="61"/>
      <c r="AG40" s="61"/>
      <c r="AH40" s="61"/>
      <c r="AI40" s="46"/>
      <c r="AJ40" s="46"/>
      <c r="AK40" s="46"/>
      <c r="AL40" s="46"/>
      <c r="AM40" s="46"/>
      <c r="AN40" s="46"/>
    </row>
    <row r="41" spans="2:40" x14ac:dyDescent="0.5">
      <c r="B41" s="50">
        <f t="shared" si="3"/>
        <v>31</v>
      </c>
      <c r="C41" s="51" t="s">
        <v>126</v>
      </c>
      <c r="D41" s="51" t="s">
        <v>127</v>
      </c>
      <c r="E41" s="36" t="s">
        <v>131</v>
      </c>
      <c r="F41" s="46"/>
      <c r="G41" s="37">
        <f t="shared" si="0"/>
        <v>103</v>
      </c>
      <c r="H41" s="37">
        <f t="shared" si="1"/>
        <v>1</v>
      </c>
      <c r="I41" s="49">
        <f t="shared" si="2"/>
        <v>103</v>
      </c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>
        <v>103</v>
      </c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</row>
    <row r="42" spans="2:40" x14ac:dyDescent="0.5">
      <c r="B42" s="56">
        <f>B41+1</f>
        <v>32</v>
      </c>
      <c r="C42" s="41" t="s">
        <v>55</v>
      </c>
      <c r="D42" s="36" t="s">
        <v>56</v>
      </c>
      <c r="E42" s="36" t="s">
        <v>57</v>
      </c>
      <c r="F42" s="37"/>
      <c r="G42" s="37">
        <f t="shared" si="0"/>
        <v>103.25</v>
      </c>
      <c r="H42" s="37">
        <f t="shared" si="1"/>
        <v>4</v>
      </c>
      <c r="I42" s="49">
        <f t="shared" si="2"/>
        <v>413</v>
      </c>
      <c r="J42" s="49"/>
      <c r="K42" s="41"/>
      <c r="L42" s="41"/>
      <c r="M42" s="41">
        <v>99</v>
      </c>
      <c r="N42" s="41">
        <v>101</v>
      </c>
      <c r="O42" s="38"/>
      <c r="P42" s="39"/>
      <c r="Q42" s="38">
        <v>106</v>
      </c>
      <c r="R42" s="38">
        <v>107</v>
      </c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40"/>
      <c r="AD42" s="61"/>
      <c r="AE42" s="61"/>
      <c r="AF42" s="61"/>
      <c r="AG42" s="61"/>
      <c r="AH42" s="61"/>
      <c r="AI42" s="46"/>
      <c r="AJ42" s="46"/>
      <c r="AK42" s="46"/>
      <c r="AL42" s="46"/>
      <c r="AM42" s="46"/>
      <c r="AN42" s="46"/>
    </row>
    <row r="43" spans="2:40" x14ac:dyDescent="0.5">
      <c r="B43" s="56">
        <f t="shared" ref="B43:B55" si="4">B42+1</f>
        <v>33</v>
      </c>
      <c r="C43" s="41" t="s">
        <v>58</v>
      </c>
      <c r="D43" s="36" t="s">
        <v>59</v>
      </c>
      <c r="E43" s="36" t="s">
        <v>81</v>
      </c>
      <c r="F43" s="37"/>
      <c r="G43" s="37">
        <f t="shared" si="0"/>
        <v>103.58333333333333</v>
      </c>
      <c r="H43" s="37">
        <f t="shared" si="1"/>
        <v>12</v>
      </c>
      <c r="I43" s="49">
        <f t="shared" si="2"/>
        <v>1243</v>
      </c>
      <c r="J43" s="49"/>
      <c r="K43" s="41">
        <v>96</v>
      </c>
      <c r="L43" s="41">
        <v>107</v>
      </c>
      <c r="M43" s="41"/>
      <c r="N43" s="41"/>
      <c r="O43" s="38">
        <v>97</v>
      </c>
      <c r="P43" s="38">
        <v>105</v>
      </c>
      <c r="Q43" s="39"/>
      <c r="R43" s="39"/>
      <c r="S43" s="38"/>
      <c r="T43" s="38"/>
      <c r="U43" s="38"/>
      <c r="V43" s="38"/>
      <c r="W43" s="38"/>
      <c r="X43" s="38"/>
      <c r="Y43" s="38"/>
      <c r="Z43" s="38">
        <v>100</v>
      </c>
      <c r="AA43" s="38">
        <v>97</v>
      </c>
      <c r="AB43" s="38"/>
      <c r="AC43" s="40"/>
      <c r="AD43" s="61"/>
      <c r="AE43" s="61"/>
      <c r="AF43" s="61">
        <v>105</v>
      </c>
      <c r="AG43" s="61">
        <v>109</v>
      </c>
      <c r="AH43" s="61">
        <v>111</v>
      </c>
      <c r="AI43" s="46">
        <v>99</v>
      </c>
      <c r="AJ43" s="46"/>
      <c r="AK43" s="46">
        <v>110</v>
      </c>
      <c r="AL43" s="46">
        <v>107</v>
      </c>
      <c r="AM43" s="46"/>
      <c r="AN43" s="46"/>
    </row>
    <row r="44" spans="2:40" x14ac:dyDescent="0.5">
      <c r="B44" s="56">
        <f t="shared" si="4"/>
        <v>34</v>
      </c>
      <c r="C44" s="41" t="s">
        <v>40</v>
      </c>
      <c r="D44" s="36" t="s">
        <v>41</v>
      </c>
      <c r="E44" s="36" t="s">
        <v>42</v>
      </c>
      <c r="F44" s="37"/>
      <c r="G44" s="37">
        <f t="shared" si="0"/>
        <v>104.18181818181819</v>
      </c>
      <c r="H44" s="37">
        <f t="shared" si="1"/>
        <v>11</v>
      </c>
      <c r="I44" s="49">
        <f t="shared" si="2"/>
        <v>1146</v>
      </c>
      <c r="J44" s="49"/>
      <c r="K44" s="41"/>
      <c r="L44" s="41"/>
      <c r="M44" s="41">
        <v>93</v>
      </c>
      <c r="N44" s="41">
        <v>102</v>
      </c>
      <c r="O44" s="38"/>
      <c r="P44" s="38"/>
      <c r="Q44" s="38">
        <v>112</v>
      </c>
      <c r="R44" s="38">
        <v>116</v>
      </c>
      <c r="S44" s="38"/>
      <c r="T44" s="38"/>
      <c r="U44" s="38">
        <v>100</v>
      </c>
      <c r="V44" s="38">
        <v>105</v>
      </c>
      <c r="W44" s="38">
        <v>112</v>
      </c>
      <c r="X44" s="38">
        <v>95</v>
      </c>
      <c r="Y44" s="38">
        <v>92</v>
      </c>
      <c r="Z44" s="38"/>
      <c r="AA44" s="38"/>
      <c r="AB44" s="38"/>
      <c r="AC44" s="40"/>
      <c r="AD44" s="61">
        <v>108</v>
      </c>
      <c r="AE44" s="61">
        <v>111</v>
      </c>
      <c r="AF44" s="61"/>
      <c r="AG44" s="61"/>
      <c r="AH44" s="61"/>
      <c r="AI44" s="46"/>
      <c r="AJ44" s="46"/>
      <c r="AK44" s="46"/>
      <c r="AL44" s="46"/>
      <c r="AM44" s="46"/>
      <c r="AN44" s="46"/>
    </row>
    <row r="45" spans="2:40" x14ac:dyDescent="0.5">
      <c r="B45" s="56">
        <f t="shared" si="4"/>
        <v>35</v>
      </c>
      <c r="C45" s="41" t="s">
        <v>90</v>
      </c>
      <c r="D45" s="36" t="s">
        <v>91</v>
      </c>
      <c r="E45" s="36" t="s">
        <v>93</v>
      </c>
      <c r="F45" s="37"/>
      <c r="G45" s="37">
        <f t="shared" si="0"/>
        <v>104.5</v>
      </c>
      <c r="H45" s="37">
        <f t="shared" si="1"/>
        <v>14</v>
      </c>
      <c r="I45" s="49">
        <f t="shared" si="2"/>
        <v>1463</v>
      </c>
      <c r="J45" s="49"/>
      <c r="K45" s="41"/>
      <c r="L45" s="41"/>
      <c r="M45" s="41"/>
      <c r="N45" s="41"/>
      <c r="O45" s="38">
        <v>98</v>
      </c>
      <c r="P45" s="38">
        <v>102</v>
      </c>
      <c r="Q45" s="39"/>
      <c r="R45" s="39"/>
      <c r="S45" s="38"/>
      <c r="T45" s="38"/>
      <c r="U45" s="38"/>
      <c r="V45" s="38"/>
      <c r="W45" s="38">
        <v>95</v>
      </c>
      <c r="X45" s="38">
        <v>92</v>
      </c>
      <c r="Y45" s="38">
        <v>89</v>
      </c>
      <c r="Z45" s="38">
        <v>96</v>
      </c>
      <c r="AA45" s="38">
        <v>121</v>
      </c>
      <c r="AB45" s="38"/>
      <c r="AC45" s="39"/>
      <c r="AD45" s="61">
        <v>115</v>
      </c>
      <c r="AE45" s="61">
        <v>120</v>
      </c>
      <c r="AF45" s="61">
        <v>100</v>
      </c>
      <c r="AG45" s="61">
        <v>108</v>
      </c>
      <c r="AH45" s="61">
        <v>112</v>
      </c>
      <c r="AI45" s="46"/>
      <c r="AJ45" s="46"/>
      <c r="AK45" s="46">
        <v>112</v>
      </c>
      <c r="AL45" s="46">
        <v>103</v>
      </c>
      <c r="AM45" s="46"/>
      <c r="AN45" s="46"/>
    </row>
    <row r="46" spans="2:40" x14ac:dyDescent="0.5">
      <c r="B46" s="56">
        <f t="shared" si="4"/>
        <v>36</v>
      </c>
      <c r="C46" s="41" t="s">
        <v>67</v>
      </c>
      <c r="D46" s="36" t="s">
        <v>68</v>
      </c>
      <c r="E46" s="36" t="s">
        <v>69</v>
      </c>
      <c r="F46" s="37"/>
      <c r="G46" s="37">
        <f t="shared" si="0"/>
        <v>105.2</v>
      </c>
      <c r="H46" s="37">
        <f t="shared" si="1"/>
        <v>5</v>
      </c>
      <c r="I46" s="49">
        <f t="shared" si="2"/>
        <v>526</v>
      </c>
      <c r="J46" s="49"/>
      <c r="K46" s="41"/>
      <c r="L46" s="41"/>
      <c r="M46" s="41"/>
      <c r="N46" s="41">
        <v>99</v>
      </c>
      <c r="O46" s="39"/>
      <c r="P46" s="39"/>
      <c r="Q46" s="38"/>
      <c r="R46" s="38">
        <v>112</v>
      </c>
      <c r="S46" s="38"/>
      <c r="T46" s="38"/>
      <c r="U46" s="38"/>
      <c r="V46" s="38"/>
      <c r="W46" s="38">
        <v>108</v>
      </c>
      <c r="X46" s="38">
        <v>105</v>
      </c>
      <c r="Y46" s="38">
        <v>102</v>
      </c>
      <c r="Z46" s="38"/>
      <c r="AA46" s="38"/>
      <c r="AB46" s="38"/>
      <c r="AC46" s="40"/>
      <c r="AD46" s="61"/>
      <c r="AE46" s="61"/>
      <c r="AF46" s="61"/>
      <c r="AG46" s="61"/>
      <c r="AH46" s="61"/>
      <c r="AI46" s="46"/>
      <c r="AJ46" s="46"/>
      <c r="AK46" s="46"/>
      <c r="AL46" s="46"/>
      <c r="AM46" s="46"/>
      <c r="AN46" s="46"/>
    </row>
    <row r="47" spans="2:40" x14ac:dyDescent="0.5">
      <c r="B47" s="56">
        <f t="shared" si="4"/>
        <v>37</v>
      </c>
      <c r="C47" s="41" t="s">
        <v>62</v>
      </c>
      <c r="D47" s="36" t="s">
        <v>35</v>
      </c>
      <c r="E47" s="36" t="s">
        <v>63</v>
      </c>
      <c r="F47" s="37"/>
      <c r="G47" s="37">
        <f t="shared" si="0"/>
        <v>105.22222222222223</v>
      </c>
      <c r="H47" s="37">
        <f t="shared" si="1"/>
        <v>9</v>
      </c>
      <c r="I47" s="49">
        <f t="shared" si="2"/>
        <v>947</v>
      </c>
      <c r="J47" s="49"/>
      <c r="K47" s="41"/>
      <c r="L47" s="41"/>
      <c r="M47" s="41">
        <v>107</v>
      </c>
      <c r="N47" s="41">
        <v>99</v>
      </c>
      <c r="O47" s="40"/>
      <c r="P47" s="40"/>
      <c r="Q47" s="38">
        <v>114</v>
      </c>
      <c r="R47" s="38">
        <v>107</v>
      </c>
      <c r="S47" s="38"/>
      <c r="T47" s="38"/>
      <c r="U47" s="38"/>
      <c r="V47" s="38">
        <v>105</v>
      </c>
      <c r="W47" s="38">
        <v>103</v>
      </c>
      <c r="X47" s="38">
        <v>99</v>
      </c>
      <c r="Y47" s="38">
        <v>110</v>
      </c>
      <c r="Z47" s="38"/>
      <c r="AA47" s="38"/>
      <c r="AB47" s="38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>
        <v>103</v>
      </c>
      <c r="AN47" s="46"/>
    </row>
    <row r="48" spans="2:40" x14ac:dyDescent="0.5">
      <c r="B48" s="57">
        <f t="shared" si="4"/>
        <v>38</v>
      </c>
      <c r="C48" s="41" t="s">
        <v>120</v>
      </c>
      <c r="D48" s="36" t="s">
        <v>115</v>
      </c>
      <c r="E48" s="36" t="s">
        <v>119</v>
      </c>
      <c r="F48" s="46"/>
      <c r="G48" s="37">
        <f t="shared" si="0"/>
        <v>110</v>
      </c>
      <c r="H48" s="37">
        <f t="shared" si="1"/>
        <v>2</v>
      </c>
      <c r="I48" s="49">
        <f t="shared" si="2"/>
        <v>220</v>
      </c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>
        <v>103</v>
      </c>
      <c r="AA48" s="46">
        <v>117</v>
      </c>
      <c r="AB48" s="38"/>
      <c r="AC48" s="48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</row>
    <row r="49" spans="2:40" x14ac:dyDescent="0.5">
      <c r="B49" s="56">
        <f t="shared" si="4"/>
        <v>39</v>
      </c>
      <c r="C49" s="51" t="s">
        <v>128</v>
      </c>
      <c r="D49" s="51" t="s">
        <v>14</v>
      </c>
      <c r="E49" s="36" t="s">
        <v>133</v>
      </c>
      <c r="F49" s="46"/>
      <c r="G49" s="37">
        <f t="shared" si="0"/>
        <v>110</v>
      </c>
      <c r="H49" s="37">
        <f t="shared" si="1"/>
        <v>1</v>
      </c>
      <c r="I49" s="49">
        <f t="shared" si="2"/>
        <v>110</v>
      </c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>
        <v>110</v>
      </c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</row>
    <row r="50" spans="2:40" x14ac:dyDescent="0.5">
      <c r="B50" s="57">
        <f t="shared" si="4"/>
        <v>40</v>
      </c>
      <c r="C50" s="41" t="s">
        <v>64</v>
      </c>
      <c r="D50" s="36" t="s">
        <v>65</v>
      </c>
      <c r="E50" s="36" t="s">
        <v>66</v>
      </c>
      <c r="F50" s="37"/>
      <c r="G50" s="37">
        <f t="shared" si="0"/>
        <v>112.66666666666667</v>
      </c>
      <c r="H50" s="37">
        <f t="shared" si="1"/>
        <v>15</v>
      </c>
      <c r="I50" s="49">
        <f t="shared" si="2"/>
        <v>1690</v>
      </c>
      <c r="J50" s="49"/>
      <c r="K50" s="41"/>
      <c r="L50" s="41"/>
      <c r="M50" s="41">
        <v>110</v>
      </c>
      <c r="N50" s="41">
        <v>107</v>
      </c>
      <c r="O50" s="39"/>
      <c r="P50" s="38"/>
      <c r="Q50" s="40">
        <v>114</v>
      </c>
      <c r="R50" s="40">
        <v>118</v>
      </c>
      <c r="S50" s="38"/>
      <c r="T50" s="38"/>
      <c r="U50" s="38">
        <v>105</v>
      </c>
      <c r="V50" s="38">
        <v>114</v>
      </c>
      <c r="W50" s="38">
        <v>108</v>
      </c>
      <c r="X50" s="38">
        <v>103</v>
      </c>
      <c r="Y50" s="38">
        <v>105</v>
      </c>
      <c r="Z50" s="38"/>
      <c r="AA50" s="38"/>
      <c r="AB50" s="38">
        <v>112</v>
      </c>
      <c r="AC50" s="46">
        <v>119</v>
      </c>
      <c r="AD50" s="46">
        <v>126</v>
      </c>
      <c r="AE50" s="46">
        <v>130</v>
      </c>
      <c r="AF50" s="46"/>
      <c r="AG50" s="46"/>
      <c r="AH50" s="46"/>
      <c r="AI50" s="46"/>
      <c r="AJ50" s="46"/>
      <c r="AK50" s="46"/>
      <c r="AL50" s="46"/>
      <c r="AM50" s="46">
        <v>116</v>
      </c>
      <c r="AN50" s="46">
        <v>103</v>
      </c>
    </row>
    <row r="51" spans="2:40" x14ac:dyDescent="0.5">
      <c r="B51" s="56">
        <f t="shared" si="4"/>
        <v>41</v>
      </c>
      <c r="C51" s="41" t="s">
        <v>96</v>
      </c>
      <c r="D51" s="36" t="s">
        <v>97</v>
      </c>
      <c r="E51" s="36" t="s">
        <v>100</v>
      </c>
      <c r="F51" s="40"/>
      <c r="G51" s="37">
        <f t="shared" si="0"/>
        <v>113</v>
      </c>
      <c r="H51" s="37">
        <f t="shared" si="1"/>
        <v>3</v>
      </c>
      <c r="I51" s="49">
        <f t="shared" si="2"/>
        <v>339</v>
      </c>
      <c r="J51" s="40"/>
      <c r="K51" s="40"/>
      <c r="L51" s="40"/>
      <c r="M51" s="40"/>
      <c r="N51" s="40"/>
      <c r="O51" s="40"/>
      <c r="P51" s="40"/>
      <c r="Q51" s="40">
        <v>107</v>
      </c>
      <c r="R51" s="40">
        <v>120</v>
      </c>
      <c r="S51" s="38"/>
      <c r="T51" s="38"/>
      <c r="U51" s="38"/>
      <c r="V51" s="38"/>
      <c r="W51" s="38"/>
      <c r="X51" s="38"/>
      <c r="Y51" s="38"/>
      <c r="Z51" s="38"/>
      <c r="AA51" s="38"/>
      <c r="AB51" s="46">
        <v>112</v>
      </c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</row>
    <row r="52" spans="2:40" x14ac:dyDescent="0.5">
      <c r="B52" s="57">
        <f t="shared" si="4"/>
        <v>42</v>
      </c>
      <c r="C52" s="51" t="s">
        <v>154</v>
      </c>
      <c r="D52" s="51" t="s">
        <v>123</v>
      </c>
      <c r="E52" s="41" t="s">
        <v>157</v>
      </c>
      <c r="F52" s="46"/>
      <c r="G52" s="37">
        <f t="shared" si="0"/>
        <v>113</v>
      </c>
      <c r="H52" s="37">
        <f t="shared" si="1"/>
        <v>1</v>
      </c>
      <c r="I52" s="49">
        <f t="shared" si="2"/>
        <v>113</v>
      </c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>
        <v>113</v>
      </c>
      <c r="AL52" s="46"/>
      <c r="AM52" s="46"/>
      <c r="AN52" s="46"/>
    </row>
    <row r="53" spans="2:40" x14ac:dyDescent="0.5">
      <c r="B53" s="56">
        <f t="shared" si="4"/>
        <v>43</v>
      </c>
      <c r="C53" s="41" t="s">
        <v>70</v>
      </c>
      <c r="D53" s="36" t="s">
        <v>71</v>
      </c>
      <c r="E53" s="36" t="s">
        <v>72</v>
      </c>
      <c r="F53" s="37"/>
      <c r="G53" s="37">
        <f t="shared" si="0"/>
        <v>113.33333333333333</v>
      </c>
      <c r="H53" s="37">
        <f t="shared" si="1"/>
        <v>3</v>
      </c>
      <c r="I53" s="49">
        <f t="shared" si="2"/>
        <v>340</v>
      </c>
      <c r="J53" s="49"/>
      <c r="K53" s="41"/>
      <c r="L53" s="41"/>
      <c r="M53" s="41">
        <v>112</v>
      </c>
      <c r="N53" s="41"/>
      <c r="O53" s="40"/>
      <c r="P53" s="40"/>
      <c r="Q53" s="40">
        <v>117</v>
      </c>
      <c r="R53" s="40"/>
      <c r="S53" s="38"/>
      <c r="T53" s="38"/>
      <c r="U53" s="38"/>
      <c r="V53" s="38"/>
      <c r="W53" s="38">
        <v>111</v>
      </c>
      <c r="X53" s="38"/>
      <c r="Y53" s="38"/>
      <c r="Z53" s="38"/>
      <c r="AA53" s="38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</row>
    <row r="54" spans="2:40" x14ac:dyDescent="0.5">
      <c r="B54" s="56">
        <v>44</v>
      </c>
      <c r="C54" s="59" t="s">
        <v>73</v>
      </c>
      <c r="D54" s="60" t="s">
        <v>35</v>
      </c>
      <c r="E54" s="60" t="s">
        <v>74</v>
      </c>
      <c r="F54" s="66"/>
      <c r="G54" s="66">
        <f t="shared" si="0"/>
        <v>113.375</v>
      </c>
      <c r="H54" s="66">
        <f t="shared" si="1"/>
        <v>8</v>
      </c>
      <c r="I54" s="67">
        <f t="shared" si="2"/>
        <v>907</v>
      </c>
      <c r="J54" s="67"/>
      <c r="K54" s="59"/>
      <c r="L54" s="59"/>
      <c r="M54" s="59"/>
      <c r="N54" s="59">
        <v>115</v>
      </c>
      <c r="O54" s="68"/>
      <c r="P54" s="68"/>
      <c r="Q54" s="71"/>
      <c r="R54" s="71"/>
      <c r="S54" s="68"/>
      <c r="T54" s="68"/>
      <c r="U54" s="68">
        <v>112</v>
      </c>
      <c r="V54" s="68"/>
      <c r="W54" s="68"/>
      <c r="X54" s="68">
        <v>106</v>
      </c>
      <c r="Y54" s="68">
        <v>109</v>
      </c>
      <c r="Z54" s="68"/>
      <c r="AA54" s="68"/>
      <c r="AB54" s="68"/>
      <c r="AC54" s="65"/>
      <c r="AD54" s="65">
        <v>115</v>
      </c>
      <c r="AE54" s="65">
        <v>129</v>
      </c>
      <c r="AF54" s="65"/>
      <c r="AG54" s="65"/>
      <c r="AH54" s="65"/>
      <c r="AI54" s="65"/>
      <c r="AJ54" s="65"/>
      <c r="AK54" s="46"/>
      <c r="AL54" s="46"/>
      <c r="AM54" s="46">
        <v>114</v>
      </c>
      <c r="AN54" s="46">
        <v>107</v>
      </c>
    </row>
    <row r="55" spans="2:40" x14ac:dyDescent="0.5">
      <c r="B55" s="56">
        <f t="shared" si="4"/>
        <v>45</v>
      </c>
      <c r="C55" s="41" t="s">
        <v>75</v>
      </c>
      <c r="D55" s="36" t="s">
        <v>28</v>
      </c>
      <c r="E55" s="70" t="s">
        <v>82</v>
      </c>
      <c r="F55" s="37"/>
      <c r="G55" s="37">
        <f t="shared" si="0"/>
        <v>117</v>
      </c>
      <c r="H55" s="37">
        <f t="shared" si="1"/>
        <v>1</v>
      </c>
      <c r="I55" s="49">
        <f t="shared" si="2"/>
        <v>117</v>
      </c>
      <c r="J55" s="49"/>
      <c r="K55" s="41">
        <v>117</v>
      </c>
      <c r="L55" s="41"/>
      <c r="M55" s="41"/>
      <c r="N55" s="41"/>
      <c r="O55" s="39"/>
      <c r="P55" s="38"/>
      <c r="Q55" s="40"/>
      <c r="R55" s="40"/>
      <c r="S55" s="38"/>
      <c r="T55" s="38"/>
      <c r="U55" s="38"/>
      <c r="V55" s="38"/>
      <c r="W55" s="38"/>
      <c r="X55" s="38"/>
      <c r="Y55" s="38"/>
      <c r="Z55" s="38"/>
      <c r="AA55" s="38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</row>
    <row r="56" spans="2:40" x14ac:dyDescent="0.5">
      <c r="B56" s="56">
        <v>45</v>
      </c>
      <c r="C56" s="51" t="s">
        <v>122</v>
      </c>
      <c r="D56" s="51" t="s">
        <v>123</v>
      </c>
      <c r="E56" s="70" t="s">
        <v>132</v>
      </c>
      <c r="F56" s="46"/>
      <c r="G56" s="37">
        <f t="shared" si="0"/>
        <v>117.5</v>
      </c>
      <c r="H56" s="37">
        <f t="shared" si="1"/>
        <v>2</v>
      </c>
      <c r="I56" s="49">
        <f t="shared" si="2"/>
        <v>235</v>
      </c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>
        <v>126</v>
      </c>
      <c r="AC56" s="46">
        <v>109</v>
      </c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</row>
  </sheetData>
  <sheetProtection formatCells="0" formatColumns="0" formatRows="0" sort="0" autoFilter="0" pivotTables="0"/>
  <sortState xmlns:xlrd2="http://schemas.microsoft.com/office/spreadsheetml/2017/richdata2" ref="C11:AN56">
    <sortCondition ref="G11:G56"/>
  </sortState>
  <dataConsolidate/>
  <phoneticPr fontId="11" type="noConversion"/>
  <dataValidations count="2">
    <dataValidation type="list" allowBlank="1" showInputMessage="1" showErrorMessage="1" sqref="C6" xr:uid="{E823A493-1591-45E9-A783-BF15C7FF14A3}">
      <formula1>cPlayType</formula1>
    </dataValidation>
    <dataValidation type="list" allowBlank="1" showInputMessage="1" showErrorMessage="1" sqref="C4" xr:uid="{880323BD-FF44-4D2D-B1DA-D9745AD7FE2C}">
      <formula1>cTrophyCategories</formula1>
    </dataValidation>
  </dataValidations>
  <hyperlinks>
    <hyperlink ref="K43" r:id="rId1" display="https://www.skga.sk/" xr:uid="{90BD5B63-0CEE-49A5-8645-7F81F6F39986}"/>
    <hyperlink ref="L43" r:id="rId2" display="https://www.skga.sk/" xr:uid="{8DD22DAE-74BC-4F3E-BE6F-B42E2BF35016}"/>
  </hyperlinks>
  <pageMargins left="0.23622047244094491" right="0.23622047244094491" top="0.74803149606299213" bottom="0.74803149606299213" header="0.31496062992125984" footer="0.31496062992125984"/>
  <pageSetup paperSize="9" scale="62" fitToHeight="0" orientation="landscape" r:id="rId3"/>
  <headerFooter>
    <oddHeader>&amp;R&amp;G</oddHeader>
    <oddFooter>&amp;C&amp;P / &amp;N&amp;R&amp;D &amp;T</oddFooter>
  </headerFooter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8D27C-E447-4EEE-9CFC-F4B323A33CA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ME ESLGA Ladies -standard</vt:lpstr>
      <vt:lpstr>ME ESLGA Ladies -average</vt:lpstr>
      <vt:lpstr>Hárok1</vt:lpstr>
      <vt:lpstr>'ME ESLGA Ladies -average'!Názvy_tlače</vt:lpstr>
      <vt:lpstr>'ME ESLGA Ladies -standard'!Názvy_tlače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Slavo Laurinec</dc:creator>
  <cp:lastModifiedBy>Vladimir Karasek</cp:lastModifiedBy>
  <dcterms:created xsi:type="dcterms:W3CDTF">2026-04-25T08:36:08Z</dcterms:created>
  <dcterms:modified xsi:type="dcterms:W3CDTF">2026-08-28T19:36:56Z</dcterms:modified>
</cp:coreProperties>
</file>